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P:\Homes for Lambeth\5. Technical Reports\Whole Life Carbon Assessments - Small Sites\Wootton Street\"/>
    </mc:Choice>
  </mc:AlternateContent>
  <xr:revisionPtr revIDLastSave="0" documentId="13_ncr:1_{2191B820-736A-40B9-871D-CA0098744BDA}" xr6:coauthVersionLast="46" xr6:coauthVersionMax="46" xr10:uidLastSave="{00000000-0000-0000-0000-000000000000}"/>
  <bookViews>
    <workbookView xWindow="-110" yWindow="-110" windowWidth="19420" windowHeight="10420" firstSheet="2" activeTab="3" xr2:uid="{00000000-000D-0000-FFFF-FFFF00000000}"/>
  </bookViews>
  <sheets>
    <sheet name="Introduction" sheetId="8" r:id="rId1"/>
    <sheet name="Pre-app information" sheetId="6" r:id="rId2"/>
    <sheet name="Outline planning stage" sheetId="10" r:id="rId3"/>
    <sheet name="Detailed planning stage" sheetId="11" r:id="rId4"/>
    <sheet name="Post-construction result" sheetId="9" r:id="rId5"/>
    <sheet name="Drop down list" sheetId="12" r:id="rId6"/>
  </sheets>
  <definedNames>
    <definedName name="_Hlk30849479" localSheetId="3">'Detailed planning stage'!#REF!</definedName>
    <definedName name="_Hlk30849479" localSheetId="2">'Outline planning stage'!#REF!</definedName>
    <definedName name="_Hlk30849479" localSheetId="4">'Post-construction result'!#REF!</definedName>
    <definedName name="_Hlk30849479" localSheetId="1">'Pre-app information'!#REF!</definedName>
    <definedName name="_xlnm.Print_Area" localSheetId="3">'Detailed planning stage'!$A$1:$U$211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5" i="11" l="1"/>
  <c r="N205" i="11"/>
  <c r="N206" i="11" s="1"/>
  <c r="L206" i="11" l="1"/>
  <c r="M18" i="11"/>
  <c r="M18" i="9" s="1"/>
  <c r="S169" i="11"/>
  <c r="S201" i="11" s="1"/>
  <c r="I205" i="11"/>
  <c r="I206" i="11" s="1"/>
  <c r="K205" i="11"/>
  <c r="K206" i="11" s="1"/>
  <c r="S172" i="11"/>
  <c r="S204" i="11" s="1"/>
  <c r="C205" i="11"/>
  <c r="S171" i="11"/>
  <c r="S203" i="11" s="1"/>
  <c r="S170" i="11"/>
  <c r="S202" i="11" s="1"/>
  <c r="S167" i="11"/>
  <c r="S199" i="11" s="1"/>
  <c r="H205" i="11"/>
  <c r="H206" i="11" s="1"/>
  <c r="J205" i="11"/>
  <c r="J206" i="11" s="1"/>
  <c r="T205" i="11"/>
  <c r="G205" i="11"/>
  <c r="F205" i="11"/>
  <c r="F206" i="11" s="1"/>
  <c r="E205" i="11"/>
  <c r="E206" i="11" s="1"/>
  <c r="D205" i="11"/>
  <c r="K18" i="11" l="1"/>
  <c r="K18" i="9" s="1"/>
  <c r="M19" i="11"/>
  <c r="M19" i="9" s="1"/>
  <c r="T206" i="11"/>
  <c r="O18" i="11"/>
  <c r="G206" i="11"/>
  <c r="L18" i="11"/>
  <c r="C206" i="11"/>
  <c r="D206" i="11"/>
  <c r="L19" i="11" l="1"/>
  <c r="L19" i="9" s="1"/>
  <c r="L18" i="9"/>
  <c r="O19" i="11"/>
  <c r="O19" i="9" s="1"/>
  <c r="O18" i="9"/>
  <c r="K19" i="11"/>
  <c r="K19" i="9" s="1"/>
  <c r="Q205" i="11"/>
  <c r="Q206" i="11" s="1"/>
  <c r="R205" i="11"/>
  <c r="R206" i="11" s="1"/>
  <c r="P205" i="11"/>
  <c r="P206" i="11" s="1"/>
  <c r="O205" i="11" l="1"/>
  <c r="N18" i="11" l="1"/>
  <c r="O206" i="11"/>
  <c r="L94" i="9"/>
  <c r="N19" i="11" l="1"/>
  <c r="N19" i="9" s="1"/>
  <c r="N18" i="9"/>
  <c r="S74" i="9"/>
  <c r="S75" i="9"/>
  <c r="S76" i="9"/>
  <c r="S77" i="9"/>
  <c r="S78" i="9"/>
  <c r="S79" i="9"/>
  <c r="S80" i="9"/>
  <c r="S81" i="9"/>
  <c r="S82" i="9"/>
  <c r="S83" i="9"/>
  <c r="S84" i="9"/>
  <c r="S85" i="9"/>
  <c r="S86" i="9"/>
  <c r="S87" i="9"/>
  <c r="S88" i="9"/>
  <c r="S89" i="9"/>
  <c r="S90" i="9"/>
  <c r="S91" i="9"/>
  <c r="S92" i="9"/>
  <c r="S93" i="9"/>
  <c r="I65" i="9"/>
  <c r="I66" i="9" s="1"/>
  <c r="H65" i="9"/>
  <c r="H66" i="9" s="1"/>
  <c r="D65" i="9"/>
  <c r="D66" i="9" s="1"/>
  <c r="I142" i="11"/>
  <c r="I143" i="11" s="1"/>
  <c r="H142" i="11"/>
  <c r="H143" i="11" s="1"/>
  <c r="D142" i="11"/>
  <c r="D143" i="11" s="1"/>
  <c r="T126" i="9"/>
  <c r="O24" i="9" s="1"/>
  <c r="O25" i="9" s="1"/>
  <c r="R126" i="9"/>
  <c r="R127" i="9" s="1"/>
  <c r="Q126" i="9"/>
  <c r="Q127" i="9" s="1"/>
  <c r="P126" i="9"/>
  <c r="P127" i="9" s="1"/>
  <c r="O126" i="9"/>
  <c r="N126" i="9"/>
  <c r="N127" i="9" s="1"/>
  <c r="L126" i="9"/>
  <c r="K126" i="9"/>
  <c r="K127" i="9" s="1"/>
  <c r="J126" i="9"/>
  <c r="J127" i="9" s="1"/>
  <c r="I126" i="9"/>
  <c r="I127" i="9" s="1"/>
  <c r="H126" i="9"/>
  <c r="H127" i="9" s="1"/>
  <c r="G126" i="9"/>
  <c r="F126" i="9"/>
  <c r="F127" i="9" s="1"/>
  <c r="E126" i="9"/>
  <c r="E127" i="9" s="1"/>
  <c r="D126" i="9"/>
  <c r="D127" i="9" s="1"/>
  <c r="C126" i="9"/>
  <c r="S125" i="9"/>
  <c r="S124" i="9"/>
  <c r="S123" i="9"/>
  <c r="S122" i="9"/>
  <c r="S121" i="9"/>
  <c r="S120" i="9"/>
  <c r="S119" i="9"/>
  <c r="S118" i="9"/>
  <c r="S117" i="9"/>
  <c r="S116" i="9"/>
  <c r="S115" i="9"/>
  <c r="S114" i="9"/>
  <c r="S113" i="9"/>
  <c r="S112" i="9"/>
  <c r="S111" i="9"/>
  <c r="S110" i="9"/>
  <c r="S109" i="9"/>
  <c r="S108" i="9"/>
  <c r="S107" i="9"/>
  <c r="S106" i="9"/>
  <c r="T94" i="9"/>
  <c r="R94" i="9"/>
  <c r="R95" i="9" s="1"/>
  <c r="Q94" i="9"/>
  <c r="Q95" i="9" s="1"/>
  <c r="P94" i="9"/>
  <c r="P95" i="9" s="1"/>
  <c r="O94" i="9"/>
  <c r="N94" i="9"/>
  <c r="E24" i="9" s="1"/>
  <c r="E25" i="9" s="1"/>
  <c r="L95" i="9"/>
  <c r="K94" i="9"/>
  <c r="K95" i="9" s="1"/>
  <c r="J94" i="9"/>
  <c r="I94" i="9"/>
  <c r="I95" i="9" s="1"/>
  <c r="H94" i="9"/>
  <c r="H95" i="9" s="1"/>
  <c r="G94" i="9"/>
  <c r="F94" i="9"/>
  <c r="F95" i="9" s="1"/>
  <c r="E94" i="9"/>
  <c r="E95" i="9" s="1"/>
  <c r="D94" i="9"/>
  <c r="D95" i="9" s="1"/>
  <c r="C94" i="9"/>
  <c r="T126" i="10"/>
  <c r="R126" i="10"/>
  <c r="R127" i="10" s="1"/>
  <c r="Q126" i="10"/>
  <c r="Q127" i="10" s="1"/>
  <c r="P126" i="10"/>
  <c r="P127" i="10" s="1"/>
  <c r="O126" i="10"/>
  <c r="N126" i="10"/>
  <c r="L126" i="10"/>
  <c r="L127" i="10" s="1"/>
  <c r="K126" i="10"/>
  <c r="K127" i="10" s="1"/>
  <c r="J126" i="10"/>
  <c r="J127" i="10" s="1"/>
  <c r="I126" i="10"/>
  <c r="I127" i="10" s="1"/>
  <c r="H126" i="10"/>
  <c r="H127" i="10" s="1"/>
  <c r="G126" i="10"/>
  <c r="F126" i="10"/>
  <c r="F127" i="10" s="1"/>
  <c r="E126" i="10"/>
  <c r="E127" i="10" s="1"/>
  <c r="D126" i="10"/>
  <c r="D127" i="10" s="1"/>
  <c r="C126" i="10"/>
  <c r="S125" i="10"/>
  <c r="S124" i="10"/>
  <c r="S123" i="10"/>
  <c r="S122" i="10"/>
  <c r="S121" i="10"/>
  <c r="S120" i="10"/>
  <c r="S119" i="10"/>
  <c r="S118" i="10"/>
  <c r="S117" i="10"/>
  <c r="S116" i="10"/>
  <c r="S115" i="10"/>
  <c r="S114" i="10"/>
  <c r="S113" i="10"/>
  <c r="S112" i="10"/>
  <c r="S111" i="10"/>
  <c r="S110" i="10"/>
  <c r="S109" i="10"/>
  <c r="S108" i="10"/>
  <c r="S107" i="10"/>
  <c r="S106" i="10"/>
  <c r="T94" i="10"/>
  <c r="R94" i="10"/>
  <c r="R95" i="10" s="1"/>
  <c r="Q94" i="10"/>
  <c r="Q95" i="10" s="1"/>
  <c r="P94" i="10"/>
  <c r="P95" i="10" s="1"/>
  <c r="O94" i="10"/>
  <c r="N94" i="10"/>
  <c r="N95" i="10" s="1"/>
  <c r="L94" i="10"/>
  <c r="K94" i="10"/>
  <c r="J94" i="10"/>
  <c r="J95" i="10" s="1"/>
  <c r="I94" i="10"/>
  <c r="I95" i="10" s="1"/>
  <c r="H94" i="10"/>
  <c r="H95" i="10" s="1"/>
  <c r="G94" i="10"/>
  <c r="F94" i="10"/>
  <c r="F95" i="10" s="1"/>
  <c r="E94" i="10"/>
  <c r="E95" i="10" s="1"/>
  <c r="D94" i="10"/>
  <c r="D95" i="10" s="1"/>
  <c r="C94" i="10"/>
  <c r="S93" i="10"/>
  <c r="S92" i="10"/>
  <c r="S91" i="10"/>
  <c r="S90" i="10"/>
  <c r="S89" i="10"/>
  <c r="S88" i="10"/>
  <c r="S87" i="10"/>
  <c r="S86" i="10"/>
  <c r="S85" i="10"/>
  <c r="S84" i="10"/>
  <c r="S83" i="10"/>
  <c r="S82" i="10"/>
  <c r="S81" i="10"/>
  <c r="S80" i="10"/>
  <c r="S79" i="10"/>
  <c r="S78" i="10"/>
  <c r="S77" i="10"/>
  <c r="S76" i="10"/>
  <c r="S75" i="10"/>
  <c r="S74" i="10"/>
  <c r="S154" i="11"/>
  <c r="S186" i="11" s="1"/>
  <c r="S155" i="11"/>
  <c r="S187" i="11" s="1"/>
  <c r="S156" i="11"/>
  <c r="S188" i="11" s="1"/>
  <c r="S157" i="11"/>
  <c r="S189" i="11" s="1"/>
  <c r="S159" i="11"/>
  <c r="S191" i="11" s="1"/>
  <c r="S160" i="11"/>
  <c r="S192" i="11" s="1"/>
  <c r="S161" i="11"/>
  <c r="S193" i="11" s="1"/>
  <c r="S162" i="11"/>
  <c r="S194" i="11" s="1"/>
  <c r="S163" i="11"/>
  <c r="S195" i="11" s="1"/>
  <c r="S164" i="11"/>
  <c r="S196" i="11" s="1"/>
  <c r="S165" i="11"/>
  <c r="S197" i="11" s="1"/>
  <c r="S166" i="11"/>
  <c r="S198" i="11" s="1"/>
  <c r="S168" i="11"/>
  <c r="S200" i="11" s="1"/>
  <c r="S153" i="11"/>
  <c r="S185" i="11" s="1"/>
  <c r="P173" i="11"/>
  <c r="P174" i="11" s="1"/>
  <c r="Q173" i="11"/>
  <c r="Q174" i="11" s="1"/>
  <c r="R173" i="11"/>
  <c r="R174" i="11" s="1"/>
  <c r="T173" i="11"/>
  <c r="O173" i="11"/>
  <c r="N173" i="11"/>
  <c r="N174" i="11" s="1"/>
  <c r="L173" i="11"/>
  <c r="J173" i="11"/>
  <c r="J174" i="11" s="1"/>
  <c r="I173" i="11"/>
  <c r="I174" i="11" s="1"/>
  <c r="H173" i="11"/>
  <c r="H174" i="11" s="1"/>
  <c r="G173" i="11"/>
  <c r="F173" i="11"/>
  <c r="F174" i="11" s="1"/>
  <c r="E173" i="11"/>
  <c r="E174" i="11" s="1"/>
  <c r="O127" i="10" l="1"/>
  <c r="N18" i="10"/>
  <c r="N19" i="10" s="1"/>
  <c r="O95" i="9"/>
  <c r="F24" i="9"/>
  <c r="F25" i="9" s="1"/>
  <c r="G127" i="10"/>
  <c r="L18" i="10"/>
  <c r="G95" i="9"/>
  <c r="D24" i="9"/>
  <c r="D25" i="9" s="1"/>
  <c r="K24" i="9"/>
  <c r="K25" i="9" s="1"/>
  <c r="L127" i="9"/>
  <c r="M24" i="9"/>
  <c r="M25" i="9" s="1"/>
  <c r="T127" i="10"/>
  <c r="O18" i="10"/>
  <c r="O19" i="10" s="1"/>
  <c r="T95" i="9"/>
  <c r="G24" i="9"/>
  <c r="G25" i="9" s="1"/>
  <c r="C127" i="10"/>
  <c r="K18" i="10"/>
  <c r="K19" i="10" s="1"/>
  <c r="C24" i="9"/>
  <c r="C25" i="9" s="1"/>
  <c r="N24" i="9"/>
  <c r="N25" i="9" s="1"/>
  <c r="L24" i="9"/>
  <c r="L25" i="9" s="1"/>
  <c r="N127" i="10"/>
  <c r="M18" i="10"/>
  <c r="M19" i="10" s="1"/>
  <c r="E18" i="11"/>
  <c r="G174" i="11"/>
  <c r="F18" i="11"/>
  <c r="T174" i="11"/>
  <c r="G18" i="11"/>
  <c r="O95" i="10"/>
  <c r="G95" i="10"/>
  <c r="D18" i="10"/>
  <c r="D19" i="10" s="1"/>
  <c r="T95" i="10"/>
  <c r="C95" i="10"/>
  <c r="C18" i="10"/>
  <c r="C19" i="10" s="1"/>
  <c r="K95" i="10"/>
  <c r="L95" i="10"/>
  <c r="E18" i="10"/>
  <c r="E19" i="10" s="1"/>
  <c r="O174" i="11"/>
  <c r="L174" i="11"/>
  <c r="G127" i="9"/>
  <c r="T127" i="9"/>
  <c r="C127" i="9"/>
  <c r="C95" i="9"/>
  <c r="N95" i="9"/>
  <c r="J95" i="9"/>
  <c r="O127" i="9"/>
  <c r="S94" i="9"/>
  <c r="S95" i="9" s="1"/>
  <c r="S126" i="9"/>
  <c r="S127" i="9" s="1"/>
  <c r="S126" i="10"/>
  <c r="S127" i="10" s="1"/>
  <c r="G18" i="10"/>
  <c r="G19" i="10" s="1"/>
  <c r="S94" i="10"/>
  <c r="S95" i="10" s="1"/>
  <c r="F18" i="10"/>
  <c r="F19" i="10" s="1"/>
  <c r="G19" i="11" l="1"/>
  <c r="G19" i="9" s="1"/>
  <c r="G18" i="9"/>
  <c r="F19" i="11"/>
  <c r="F19" i="9" s="1"/>
  <c r="F18" i="9"/>
  <c r="E19" i="11"/>
  <c r="E19" i="9" s="1"/>
  <c r="E18" i="9"/>
  <c r="L19" i="10"/>
  <c r="I63" i="10"/>
  <c r="I64" i="10" s="1"/>
  <c r="H63" i="10"/>
  <c r="H64" i="10" s="1"/>
  <c r="D63" i="10"/>
  <c r="D64" i="10" s="1"/>
  <c r="D173" i="11" l="1"/>
  <c r="C173" i="11"/>
  <c r="C18" i="11" l="1"/>
  <c r="C18" i="9" s="1"/>
  <c r="C174" i="11"/>
  <c r="D174" i="11"/>
  <c r="C19" i="11" l="1"/>
  <c r="C19" i="9" s="1"/>
  <c r="K173" i="11"/>
  <c r="S158" i="11"/>
  <c r="S190" i="11" s="1"/>
  <c r="K174" i="11" l="1"/>
  <c r="D18" i="11"/>
  <c r="D18" i="9" s="1"/>
  <c r="S173" i="11"/>
  <c r="S174" i="11" s="1"/>
  <c r="S205" i="11"/>
  <c r="S206" i="11" s="1"/>
  <c r="D19" i="11" l="1"/>
  <c r="D19" i="9" s="1"/>
</calcChain>
</file>

<file path=xl/sharedStrings.xml><?xml version="1.0" encoding="utf-8"?>
<sst xmlns="http://schemas.openxmlformats.org/spreadsheetml/2006/main" count="907" uniqueCount="296">
  <si>
    <t>Greater London Authority - Whole Life-Cycle Carbon (WLC) Assessment template</t>
  </si>
  <si>
    <t>HOW TO USE THIS SPREADSHEET</t>
  </si>
  <si>
    <t>QUERIES</t>
  </si>
  <si>
    <t xml:space="preserve">Any queries or feedback on this template should be submitted to: </t>
  </si>
  <si>
    <t>ZeroCarbonPlanning@london.gov.uk</t>
  </si>
  <si>
    <t>Project details</t>
  </si>
  <si>
    <t>Project name</t>
  </si>
  <si>
    <t>Planning application reference number (if applicable)</t>
  </si>
  <si>
    <t>Use Type</t>
  </si>
  <si>
    <t>Brief description of the project</t>
  </si>
  <si>
    <r>
      <t>GIA (m</t>
    </r>
    <r>
      <rPr>
        <vertAlign val="superscript"/>
        <sz val="10"/>
        <color theme="0"/>
        <rFont val="Arial"/>
        <family val="2"/>
      </rPr>
      <t>2</t>
    </r>
    <r>
      <rPr>
        <sz val="10"/>
        <color theme="0"/>
        <rFont val="Arial"/>
        <family val="2"/>
      </rPr>
      <t>)</t>
    </r>
  </si>
  <si>
    <t>Authors (organisation or individuals)</t>
  </si>
  <si>
    <t xml:space="preserve">Date of assessment </t>
  </si>
  <si>
    <t xml:space="preserve">WLC reduction principles </t>
  </si>
  <si>
    <t>Principle</t>
  </si>
  <si>
    <t>Key benefits</t>
  </si>
  <si>
    <t>Has this principle been adopted? (Y/N)</t>
  </si>
  <si>
    <t xml:space="preserve">If yes provide examples, and if no please provide reasons for this </t>
  </si>
  <si>
    <t>Reuse and retrofit of existing buildings</t>
  </si>
  <si>
    <t xml:space="preserve">Significant retention and reuse of structures is carbon efficient and reduces construction costs. </t>
  </si>
  <si>
    <t>Use recycled or repurposed material</t>
  </si>
  <si>
    <t>Reduces carbon emissions and reduces waste.</t>
  </si>
  <si>
    <t>Material selection</t>
  </si>
  <si>
    <t>Appropriate material choices is key to carbon reduction. Ensuring that there is synchronicity between materials selected and planned life expectancy of the building reduces waste and the need for replacement, thus reducing in use costs.</t>
  </si>
  <si>
    <t>Minimise operational energy use</t>
  </si>
  <si>
    <t>A 'fabric first' approach should be prioritised to minimise energy demand and reduce carbon and in-use costs.</t>
  </si>
  <si>
    <t>Minimise operational water use</t>
  </si>
  <si>
    <t>Choice of materials and durability of systems, to avoid leakage and subsequent building damage, contribute to reducing the carbon cost of water use.</t>
  </si>
  <si>
    <t>Disassembly and reuse</t>
  </si>
  <si>
    <t>Designing for future disassembly ensures that products do not become future waste, and maintain their environmental and economic value.</t>
  </si>
  <si>
    <t>Building shape and form</t>
  </si>
  <si>
    <t>Compact efficient shapes help minimise both operational and embodied carbon emissions for a given floor area. This means a more efficient building overall resulting in lower construction and in use costs.</t>
  </si>
  <si>
    <t>Regenerative design</t>
  </si>
  <si>
    <r>
      <t>Removing CO</t>
    </r>
    <r>
      <rPr>
        <sz val="8"/>
        <color rgb="FF313231"/>
        <rFont val="Arial"/>
        <family val="2"/>
      </rPr>
      <t>2</t>
    </r>
    <r>
      <rPr>
        <sz val="10"/>
        <color rgb="FF313231"/>
        <rFont val="Arial"/>
        <family val="2"/>
      </rPr>
      <t xml:space="preserve"> from the atmosphere through materials and systems absorbing it makes a direct positive contribution to carbon reduction. </t>
    </r>
  </si>
  <si>
    <t>Designing for durability and flexibility</t>
  </si>
  <si>
    <t xml:space="preserve">Durability means that repair and replacement is reduced which in turn helps reduce life-time building costs. A building designed for flexibility can respond with minimum environmental impact to future changing requirements and a changing climate, thus avoiding obsolescence which also underwrites future building value. </t>
  </si>
  <si>
    <t>Optimisation of the relationship between operational and embodied carbon</t>
  </si>
  <si>
    <t>Optimising the operational/embodied carbon relationship contributes directly to resource efficiency and overall cost reduction.</t>
  </si>
  <si>
    <t>Building life expectancy</t>
  </si>
  <si>
    <t xml:space="preserve">Defining building life expectancy gives guidance to project teams as to the most efficient choices for materials and products. This aids overall resource efficiency, including cost efficiency and helps future proof asset value. </t>
  </si>
  <si>
    <t>Local sourcing</t>
  </si>
  <si>
    <t>Sourcing local materials reduces transport distances and supply chain lengths and has associated local social and economic benefits.</t>
  </si>
  <si>
    <t>Minimising waste</t>
  </si>
  <si>
    <t xml:space="preserve">Waste represents an unnecessary and avoidable carbon cost. Buildings should be designed to minimise fabrication and construction waste, and to ease repair and replacement with minimum waste, which helps reduce initial and in-use costs. </t>
  </si>
  <si>
    <t>Efficient fabrication</t>
  </si>
  <si>
    <t>Lightweight construction</t>
  </si>
  <si>
    <t xml:space="preserve">Lightweight construction uses less material which reduces the carbon footprint of the building as there is less material to source, fabricate and deliver to site. </t>
  </si>
  <si>
    <t>Circular economy</t>
  </si>
  <si>
    <t xml:space="preserve">The circular economy principle focusses on a more efficient use of materials which in turn leads to carbon and financial efficiencies. </t>
  </si>
  <si>
    <t>Date of assessment</t>
  </si>
  <si>
    <t>Nationally recognised assessment method used</t>
  </si>
  <si>
    <t>Reference study period (if not 60 years)</t>
  </si>
  <si>
    <t xml:space="preserve">Software tool used </t>
  </si>
  <si>
    <t>Source of carbon data for materials and products</t>
  </si>
  <si>
    <t>[See guidance for acceptable sources]</t>
  </si>
  <si>
    <t>EPD database used</t>
  </si>
  <si>
    <t>Module A1-A5</t>
  </si>
  <si>
    <t>Module C1-C4</t>
  </si>
  <si>
    <t>Module D</t>
  </si>
  <si>
    <r>
      <t>TOTAL kg CO</t>
    </r>
    <r>
      <rPr>
        <b/>
        <vertAlign val="subscript"/>
        <sz val="10"/>
        <color rgb="FFFFFFFF"/>
        <rFont val="Arial"/>
        <family val="2"/>
      </rPr>
      <t>2</t>
    </r>
    <r>
      <rPr>
        <b/>
        <sz val="10"/>
        <color rgb="FFFFFFFF"/>
        <rFont val="Arial"/>
        <family val="2"/>
      </rPr>
      <t>e</t>
    </r>
  </si>
  <si>
    <r>
      <t>TOTAL kg CO</t>
    </r>
    <r>
      <rPr>
        <b/>
        <vertAlign val="subscript"/>
        <sz val="10"/>
        <color rgb="FFFFFFFF"/>
        <rFont val="Arial"/>
        <family val="2"/>
      </rPr>
      <t>2</t>
    </r>
    <r>
      <rPr>
        <b/>
        <sz val="10"/>
        <color rgb="FFFFFFFF"/>
        <rFont val="Arial"/>
        <family val="2"/>
      </rPr>
      <t>e/m</t>
    </r>
    <r>
      <rPr>
        <b/>
        <vertAlign val="superscript"/>
        <sz val="10"/>
        <color rgb="FFFFFFFF"/>
        <rFont val="Arial"/>
        <family val="2"/>
      </rPr>
      <t>2</t>
    </r>
    <r>
      <rPr>
        <b/>
        <sz val="10"/>
        <color rgb="FFFFFFFF"/>
        <rFont val="Arial"/>
        <family val="2"/>
      </rPr>
      <t xml:space="preserve"> GIA</t>
    </r>
  </si>
  <si>
    <t>Key site opportunities and constraints in reducing WLC emissions</t>
  </si>
  <si>
    <t>[Insert more lines if needed]</t>
  </si>
  <si>
    <r>
      <t>WLC reduction potential (kg CO</t>
    </r>
    <r>
      <rPr>
        <b/>
        <vertAlign val="subscript"/>
        <sz val="10"/>
        <color theme="1"/>
        <rFont val="Arial"/>
        <family val="2"/>
      </rPr>
      <t>2</t>
    </r>
    <r>
      <rPr>
        <b/>
        <sz val="10"/>
        <color theme="1"/>
        <rFont val="Arial"/>
        <family val="2"/>
      </rPr>
      <t>e/m</t>
    </r>
    <r>
      <rPr>
        <b/>
        <vertAlign val="superscript"/>
        <sz val="10"/>
        <color theme="1"/>
        <rFont val="Arial"/>
        <family val="2"/>
      </rPr>
      <t xml:space="preserve">2 </t>
    </r>
    <r>
      <rPr>
        <b/>
        <sz val="10"/>
        <color theme="1"/>
        <rFont val="Arial"/>
        <family val="2"/>
      </rPr>
      <t>GIA)</t>
    </r>
  </si>
  <si>
    <t>Benefits and loads beyond the system boundary (Module D)</t>
  </si>
  <si>
    <t>Building element category</t>
  </si>
  <si>
    <t>Material quantity (kg)</t>
  </si>
  <si>
    <t>Demolition: Toxic/Hazardous/Contaminated Material Treatment</t>
  </si>
  <si>
    <t>Major Demolition Works</t>
  </si>
  <si>
    <t>Temporary Support to Adjacent Structures</t>
  </si>
  <si>
    <t>Specialist Ground Works</t>
  </si>
  <si>
    <t>Substructure</t>
  </si>
  <si>
    <t>Superstructure: Frame</t>
  </si>
  <si>
    <t>Superstructure: Upper Floors</t>
  </si>
  <si>
    <t>Superstructure: Roof</t>
  </si>
  <si>
    <t>Superstructure: Stairs and Ramps</t>
  </si>
  <si>
    <t>Superstructure: External Walls</t>
  </si>
  <si>
    <t>Superstructure: Windows and External Doors</t>
  </si>
  <si>
    <t>Superstructure: Internal Walls and Partitions</t>
  </si>
  <si>
    <t>Superstructure: Internal Doors</t>
  </si>
  <si>
    <t>Finishes</t>
  </si>
  <si>
    <t>Fittings, furnishings &amp; equipment</t>
  </si>
  <si>
    <t>Services (MEP)</t>
  </si>
  <si>
    <t>Prefabricated Buildings and Building Units</t>
  </si>
  <si>
    <t>Work to Existing Building</t>
  </si>
  <si>
    <t>External works</t>
  </si>
  <si>
    <t xml:space="preserve">[A1] to [A3] </t>
  </si>
  <si>
    <t>[A4]</t>
  </si>
  <si>
    <t>[A5]</t>
  </si>
  <si>
    <t>[B1]</t>
  </si>
  <si>
    <t>[B2]*</t>
  </si>
  <si>
    <t>[B3]*</t>
  </si>
  <si>
    <t>[B4]*</t>
  </si>
  <si>
    <t>[B5]*</t>
  </si>
  <si>
    <t>[B6]</t>
  </si>
  <si>
    <t>[B7]</t>
  </si>
  <si>
    <t>[C1]</t>
  </si>
  <si>
    <t>[C2]</t>
  </si>
  <si>
    <t>[C3]</t>
  </si>
  <si>
    <t>[C4]</t>
  </si>
  <si>
    <t>Temporary Diversion Works</t>
  </si>
  <si>
    <t>Regulated emissions</t>
  </si>
  <si>
    <t>Unregulated emissions</t>
  </si>
  <si>
    <t>TOTAL kg CO2e</t>
  </si>
  <si>
    <r>
      <t xml:space="preserve">TOTAL - </t>
    </r>
    <r>
      <rPr>
        <sz val="10"/>
        <color rgb="FFFFFFFF"/>
        <rFont val="Arial"/>
        <family val="2"/>
      </rPr>
      <t>kg CO2e/m2 GIA</t>
    </r>
  </si>
  <si>
    <t>Notes:</t>
  </si>
  <si>
    <t>Further potential opportunities</t>
  </si>
  <si>
    <t>Fittings, furnishings &amp; equipment (FFE)</t>
  </si>
  <si>
    <t>Note/example</t>
  </si>
  <si>
    <t>For all primary building systems (structure, substructure, envelope, MEP services, internal finishes)</t>
  </si>
  <si>
    <t>MATERIAL QUANTITY AND END OF LIFE SCENARIOS</t>
  </si>
  <si>
    <t>Declare 'end of life' scenario as per project’s Circular Economy Statement</t>
  </si>
  <si>
    <t>Module D*</t>
  </si>
  <si>
    <t>Module C</t>
  </si>
  <si>
    <t>Module B</t>
  </si>
  <si>
    <t>Module A</t>
  </si>
  <si>
    <t>Mandatary cells for completion</t>
  </si>
  <si>
    <t xml:space="preserve">[This cell should only be filled in if the reference study period, i.e. the assumed building life expectancy, exceeds or is less than 60 years. Applicants should state the reference study period in this cell. While the assessment should still be done to 60 years, applicants may, if they choose to, submit an additional assessment of the modules B, C and D for the actual reference study period by copying and pasting an additional 'GWP potential for all life-cycle modules' table, see below].  </t>
  </si>
  <si>
    <r>
      <rPr>
        <vertAlign val="superscript"/>
        <sz val="10"/>
        <color rgb="FF000000"/>
        <rFont val="Arial"/>
        <family val="2"/>
      </rPr>
      <t>1</t>
    </r>
    <r>
      <rPr>
        <sz val="10"/>
        <color rgb="FF000000"/>
        <rFont val="Arial"/>
        <family val="2"/>
      </rPr>
      <t xml:space="preserve"> If you have entered a reference study period in cell C10 because the assumed building life expectancy is greater or less than 60 years, this table should be copied and pasted below using the actual assumed life expectancy. This should be done for both GWP reporting tables and should be clearly labelled.</t>
    </r>
  </si>
  <si>
    <r>
      <t>GWP POTENTIAL FOR ALL LIFE-CYCLE MODULES</t>
    </r>
    <r>
      <rPr>
        <b/>
        <vertAlign val="superscript"/>
        <sz val="10"/>
        <color rgb="FFFFFFFF"/>
        <rFont val="Arial"/>
        <family val="2"/>
      </rPr>
      <t xml:space="preserve">1                                                                                                                                                         </t>
    </r>
    <r>
      <rPr>
        <b/>
        <sz val="10"/>
        <color rgb="FFFFFFFF"/>
        <rFont val="Arial"/>
        <family val="2"/>
      </rPr>
      <t>(kgCO2e)</t>
    </r>
  </si>
  <si>
    <r>
      <t>TOTAL
Modules A-C 
kgCO</t>
    </r>
    <r>
      <rPr>
        <b/>
        <vertAlign val="subscript"/>
        <sz val="10"/>
        <color rgb="FFFFFFFF"/>
        <rFont val="Arial"/>
        <family val="2"/>
      </rPr>
      <t>2</t>
    </r>
    <r>
      <rPr>
        <b/>
        <sz val="10"/>
        <color rgb="FFFFFFFF"/>
        <rFont val="Arial"/>
        <family val="2"/>
      </rPr>
      <t>e</t>
    </r>
  </si>
  <si>
    <r>
      <t>GWP POTENTIAL FOR ALL LIFE-CYCLE MODULES</t>
    </r>
    <r>
      <rPr>
        <b/>
        <vertAlign val="superscript"/>
        <sz val="10"/>
        <color rgb="FFFFFFFF"/>
        <rFont val="Arial"/>
        <family val="2"/>
      </rPr>
      <t xml:space="preserve">1                                                                                                                                                         </t>
    </r>
    <r>
      <rPr>
        <b/>
        <sz val="10"/>
        <color rgb="FFFFFFFF"/>
        <rFont val="Arial"/>
        <family val="2"/>
      </rPr>
      <t xml:space="preserve">(kgCO2e)                                                                                           </t>
    </r>
  </si>
  <si>
    <t>ASSESSMENT 1 - current status of the electricity grid</t>
  </si>
  <si>
    <t>ASSESSMENT 2 - expected decarbonisation of the electricity grid</t>
  </si>
  <si>
    <t>N/A</t>
  </si>
  <si>
    <t>[This should align with the software tool used at outline/detailed planning stage]</t>
  </si>
  <si>
    <t>Action undertaken</t>
  </si>
  <si>
    <r>
      <t>WLC reduction achieved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</si>
  <si>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Lessons learnt from the process of undertaking a WLC assessment that will inform future projects</t>
  </si>
  <si>
    <r>
      <t>[A4]</t>
    </r>
    <r>
      <rPr>
        <b/>
        <vertAlign val="superscript"/>
        <sz val="10"/>
        <color rgb="FF000000"/>
        <rFont val="Arial"/>
        <family val="2"/>
      </rPr>
      <t>2</t>
    </r>
  </si>
  <si>
    <r>
      <t>Material 'end of life'</t>
    </r>
    <r>
      <rPr>
        <b/>
        <sz val="10"/>
        <rFont val="Calibri"/>
        <family val="2"/>
      </rPr>
      <t> </t>
    </r>
    <r>
      <rPr>
        <b/>
        <sz val="10"/>
        <rFont val="Arial"/>
        <family val="2"/>
      </rPr>
      <t>scenarios (Module C)</t>
    </r>
  </si>
  <si>
    <t>Assessment 1</t>
  </si>
  <si>
    <t>Assessment 2</t>
  </si>
  <si>
    <t>Assessment no.</t>
  </si>
  <si>
    <t>Material type</t>
  </si>
  <si>
    <t>e.g. Reinforcement</t>
  </si>
  <si>
    <t>e.g. Formwork</t>
  </si>
  <si>
    <t>65000 kg</t>
  </si>
  <si>
    <t>5000 kg</t>
  </si>
  <si>
    <t>250 kg</t>
  </si>
  <si>
    <t xml:space="preserve">* Report non-decarbonised values for both material and operational emissions using current status of the electricity grid.  </t>
  </si>
  <si>
    <t>* Report decarbonised values for both material and operational emissions using expected decarbonisation of the electricity grid.</t>
  </si>
  <si>
    <t>TOTAL</t>
  </si>
  <si>
    <r>
      <rPr>
        <vertAlign val="superscript"/>
        <sz val="10"/>
        <color rgb="FF000000"/>
        <rFont val="Arial"/>
        <family val="2"/>
      </rPr>
      <t>2</t>
    </r>
    <r>
      <rPr>
        <sz val="10"/>
        <color rgb="FF000000"/>
        <rFont val="Arial"/>
        <family val="2"/>
      </rPr>
      <t xml:space="preserve"> Use the ‘European manufactured’ transportation scenarios (see Table 7, page 19 of the RICS PS) to calculate transportation emissions of MEP equipment.</t>
    </r>
  </si>
  <si>
    <t>WLC reduction principles adopted</t>
  </si>
  <si>
    <t>Y</t>
  </si>
  <si>
    <t>N</t>
  </si>
  <si>
    <t>0 kg</t>
  </si>
  <si>
    <t>Estimated reusable materials (kg)</t>
  </si>
  <si>
    <t>Estimated recyclable materials (kg)</t>
  </si>
  <si>
    <t>2 kg</t>
  </si>
  <si>
    <t>25 kg</t>
  </si>
  <si>
    <t>8 kg</t>
  </si>
  <si>
    <t>Material intensity (kg/m2 GIA)</t>
  </si>
  <si>
    <t>[If using more than one database please list all]</t>
  </si>
  <si>
    <t>Assumptions made with respect to maintenance, repair and replacement cycles (Module B)</t>
  </si>
  <si>
    <t>Product and Construction Stage (Module A)</t>
  </si>
  <si>
    <t>Assumptions made with respect to maintenance, repair and replacement cycles  (Module B)</t>
  </si>
  <si>
    <t xml:space="preserve">Construction process stage (kgCO2e)  </t>
  </si>
  <si>
    <t xml:space="preserve">Use stage (kgCO2e)  </t>
  </si>
  <si>
    <t xml:space="preserve">Product stage (kgCO2e)  </t>
  </si>
  <si>
    <t xml:space="preserve">End of Life (EoL) stage (kgCO2e)  </t>
  </si>
  <si>
    <t xml:space="preserve">Benefits and loads beyond the system boundary (kgCO2e)  </t>
  </si>
  <si>
    <r>
      <t xml:space="preserve">Sequestered (or biogenic) carbon </t>
    </r>
    <r>
      <rPr>
        <sz val="10"/>
        <color rgb="FF000000"/>
        <rFont val="Arial"/>
        <family val="2"/>
      </rPr>
      <t>(negative value)</t>
    </r>
    <r>
      <rPr>
        <b/>
        <sz val="10"/>
        <color rgb="FF000000"/>
        <rFont val="Arial"/>
        <family val="2"/>
      </rPr>
      <t xml:space="preserve"> (kgCO2e)  </t>
    </r>
  </si>
  <si>
    <r>
      <t xml:space="preserve">Sequestered (or biogenic) carbon </t>
    </r>
    <r>
      <rPr>
        <sz val="10"/>
        <color rgb="FF000000"/>
        <rFont val="Arial"/>
        <family val="2"/>
      </rPr>
      <t xml:space="preserve">(negative value) </t>
    </r>
    <r>
      <rPr>
        <b/>
        <sz val="10"/>
        <color rgb="FF000000"/>
        <rFont val="Arial"/>
        <family val="2"/>
      </rPr>
      <t xml:space="preserve">(kgCO2e)  </t>
    </r>
  </si>
  <si>
    <t>Efficient construction methods (e.g. modular systems, precision manufacturing and modern methods of construction) contribute to better build quality, reduce construction phase waste and reduce the need for repairs during post completion and the defects period (snagging).</t>
  </si>
  <si>
    <t>Breakdown of material type in each category
[Insert more lines if needed]
e.g. Concrete</t>
  </si>
  <si>
    <t xml:space="preserve">i.e. Design options or materials that could be used, design principles that could be applied. </t>
  </si>
  <si>
    <t>[This list does not need to be exhaustive but should identify the actions with the biggest impacts. Insert more lines if needed]</t>
  </si>
  <si>
    <r>
      <t xml:space="preserve">Summary of </t>
    </r>
    <r>
      <rPr>
        <b/>
        <u/>
        <sz val="10"/>
        <color theme="0"/>
        <rFont val="Arial"/>
        <family val="2"/>
      </rPr>
      <t>key actions</t>
    </r>
    <r>
      <rPr>
        <b/>
        <sz val="10"/>
        <color theme="0"/>
        <rFont val="Arial"/>
        <family val="2"/>
      </rPr>
      <t xml:space="preserve"> undertaken to reduce whole life-cycle carbon emissions, including the reductions achieved</t>
    </r>
  </si>
  <si>
    <t>Confirm here whether Assessment 1 or Assessment 2 (see below) is to form the basis of design decisions</t>
  </si>
  <si>
    <t>Confirm here whether Assessment 1 or Assessment 2 formed the basis of design decisions</t>
  </si>
  <si>
    <r>
      <t xml:space="preserve">Estimated WLC emissions (Assessment 2)
</t>
    </r>
    <r>
      <rPr>
        <sz val="10"/>
        <color theme="0"/>
        <rFont val="Arial"/>
        <family val="2"/>
      </rPr>
      <t xml:space="preserve">N.B. The results from Assessment 2 below are automatically populated here. </t>
    </r>
  </si>
  <si>
    <t>Module B6-B7</t>
  </si>
  <si>
    <t>Module B1-B5</t>
  </si>
  <si>
    <t>e.g. BS EN 15978, with additional guidance from RICS Professional Statement</t>
  </si>
  <si>
    <t>e.g. A1, B1 etc.</t>
  </si>
  <si>
    <t>[Explain the reasons for any divergences from assessment 2 result against the WLC emissions baseline above]</t>
  </si>
  <si>
    <t>[Explain the reasons for any divergences from assessment 1 result against the WLC emissions baseline above]</t>
  </si>
  <si>
    <t xml:space="preserve">Commentary comparing the post-construction results against the WLC emissions baseline (Assessment 1) above </t>
  </si>
  <si>
    <t xml:space="preserve">Commentary comparing the post-construction results against the WLC benchmarks (see Appendix 2) </t>
  </si>
  <si>
    <t xml:space="preserve">Commentary comparing the post-construction results against the WLC emissions baseline (Assessment 2) above </t>
  </si>
  <si>
    <r>
      <t xml:space="preserve">Estimated WLC emissions (Assessment 1)
</t>
    </r>
    <r>
      <rPr>
        <sz val="10"/>
        <color theme="0"/>
        <rFont val="Arial"/>
        <family val="2"/>
      </rPr>
      <t xml:space="preserve">N.B. This forms the WLC baseline for the development. The results from Assessment 1 below are automatically populated here. </t>
    </r>
  </si>
  <si>
    <t xml:space="preserve">Comparison with WLC benchmarks (see Appendix 2 of the guidance) if Assessment 1 was used to inform design decisions
</t>
  </si>
  <si>
    <t xml:space="preserve">Comparison with WLC benchmarks (see Appendix 2 of the guidance) if Assessment 2 was used to inform design decisions
</t>
  </si>
  <si>
    <t xml:space="preserve">Action </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</si>
  <si>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</si>
  <si>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r>
      <t xml:space="preserve">Summary of </t>
    </r>
    <r>
      <rPr>
        <b/>
        <u/>
        <sz val="10"/>
        <color theme="0"/>
        <rFont val="Arial"/>
        <family val="2"/>
      </rPr>
      <t>key actions</t>
    </r>
    <r>
      <rPr>
        <b/>
        <sz val="10"/>
        <color theme="0"/>
        <rFont val="Arial"/>
        <family val="2"/>
      </rPr>
      <t xml:space="preserve"> to reduce whole life-cycle carbon emissions that have informed this assessment, including the WLC reductions</t>
    </r>
  </si>
  <si>
    <t>Specify further opportunities to reduce the development’s whole life-cycle carbon emissions. including the WLC reduction potential</t>
  </si>
  <si>
    <t>Action</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</si>
  <si>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</si>
  <si>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r>
      <t xml:space="preserve">WLC emissions baseline (Assessment 2)                                                             
</t>
    </r>
    <r>
      <rPr>
        <sz val="10"/>
        <color theme="0"/>
        <rFont val="Arial"/>
        <family val="2"/>
      </rPr>
      <t>(automatically populated from the 'detailed planning stage' tab)</t>
    </r>
  </si>
  <si>
    <r>
      <t xml:space="preserve">WLC emissions baseline (Assessment 1)                                                             
</t>
    </r>
    <r>
      <rPr>
        <sz val="10"/>
        <color theme="0"/>
        <rFont val="Arial"/>
        <family val="2"/>
      </rPr>
      <t>(automatically populated from the 'detailed planning stage' tab)</t>
    </r>
  </si>
  <si>
    <r>
      <t xml:space="preserve">Post-construction WLC emissions (Assessment 1)                                                                                                                                                                                                                               </t>
    </r>
    <r>
      <rPr>
        <sz val="10"/>
        <color theme="0"/>
        <rFont val="Arial"/>
        <family val="2"/>
      </rPr>
      <t>(automatically populated from Assessment 1 below)</t>
    </r>
  </si>
  <si>
    <r>
      <t xml:space="preserve">Post-construction WLC emissions (Assessment 2)                                                                                                                               </t>
    </r>
    <r>
      <rPr>
        <sz val="10"/>
        <color theme="0"/>
        <rFont val="Arial"/>
        <family val="2"/>
      </rPr>
      <t>(automatically populated from Assessment 2 below)</t>
    </r>
  </si>
  <si>
    <t>[Explain the reasons for any divergences from WLC benchmarks, including against the WLC aspirational benchmarks]</t>
  </si>
  <si>
    <t>[Explain the reasons for any divergences from WLC benchmarks, including against the WLC aspirational benchmarks. Please note that grid decarbonisation has not been accounted for in the benchmarks]</t>
  </si>
  <si>
    <t xml:space="preserve">[Explain the reasons for any divergences from WLC benchmarks, including against the WLC aspirational benchmarks. Please note that grid decarbonisation has not been accounted for in the benchmarks] </t>
  </si>
  <si>
    <r>
      <t>Summary of</t>
    </r>
    <r>
      <rPr>
        <b/>
        <u/>
        <sz val="10"/>
        <color theme="0"/>
        <rFont val="Arial"/>
        <family val="2"/>
      </rPr>
      <t xml:space="preserve"> key actions</t>
    </r>
    <r>
      <rPr>
        <b/>
        <sz val="10"/>
        <color theme="0"/>
        <rFont val="Arial"/>
        <family val="2"/>
      </rPr>
      <t xml:space="preserve"> to reduce whole life-cycle carbon emissions that have informed this assessment, including the WLC reductions</t>
    </r>
  </si>
  <si>
    <t>https://www.london.gov.uk/what-we-do/planning/implementing-london-plan/planning-guidance/whole-life-cycle-carbon-assessments-guidance-pre-consultation-draft</t>
  </si>
  <si>
    <t>1. Pre-application stage</t>
  </si>
  <si>
    <t xml:space="preserve">At pre-application stage, applicants are required to complete the pre-application information tab of this template which requires applicants to confirm various details about the site and to provide details of the WLC principles which are informing the development of the site. This should be submitted to the GLA along with all other pre-application material. </t>
  </si>
  <si>
    <t>2. Outline/detailed planning submission stage</t>
  </si>
  <si>
    <t xml:space="preserve">At this stage, applicants are required to complete the outline or detailed planning stage tab of this template (whichever is relevant) and submit it to the GLA along with their planning application. This stage of the process requires a baseline WLC assessment against each life-cycle module to be undertaken. At outline stage this can be based on default figures from the RICS Professional Statement: Whole Life Carbon assessment for the built environment. At detailed stage this should be based on bespoke building assumptions. Applicants are required to undertake two assessments; the first accounts for the current status of the electricity grid and the second accounts for its expected decarbonisation. Applicants may determine which assessment is to form the basis of design decisions (which should be confirmed in the relevant cell) but both assessments should be completed. This spreadsheet allows for both assessments to be provided.  </t>
  </si>
  <si>
    <t>3. Post-construction stage</t>
  </si>
  <si>
    <t xml:space="preserve">Applicants are required to submit WLC information to the GLA at the following three stages: pre-application, outline/detailed planning submission and post-construction. Separate tabs are provided in this spreadsheet for each stage. An outline of the information required at each stage and how to submit it is provided below.  </t>
  </si>
  <si>
    <t xml:space="preserve">This template should be used by planning applicants to fulfil the requirements of the Mayor's Whole Life-Cycle Carbon assessment policy set out in London Plan Policy SI 2. Before completing and submitting this spreadsheet to the GLA, applicants should read the Whole Life-Cycle Carbon Assessment guidance:  
</t>
  </si>
  <si>
    <t>At the final stage of the WLC assessment process, applicants should complete the post-construction result tab of this template and submit it to the GLA within three months of practical completion. This will require an update of the information provided at planning submission stage and for the actual WLC carbon emission figures to be reported using actual material quantities and site emissions during construction. Information should be submitted to:</t>
  </si>
  <si>
    <t>Armourers Court</t>
  </si>
  <si>
    <t>Residential and Commercial</t>
  </si>
  <si>
    <t>Zeta Watkins - Hodkinson Consultancy</t>
  </si>
  <si>
    <t>20.11.2020</t>
  </si>
  <si>
    <t>Excavated material may be re-worked and reused as fill on the site with appropriate re-compaction. Such material may be appropriate for re-use within topsoil, but this should be discussed and agreed with the landscape consultant</t>
  </si>
  <si>
    <t>High-rise buildings, like those in this proposed development, gain efficiency in the ratio of envelope to gross floor area because while each floor will typically have a similar amount of façade, the environmental impact of the roof and ground floor is divided by the number of floors – the more floors the better in this respect.
The avoidance of overly complex building forms and junction designs across the site offers a more consistent and reliable standard of construction which will assist in air tightness and reducing the impact of heat loss through thermal bridges.</t>
  </si>
  <si>
    <t>Procurement for the Armourer's Court development will follow the Berkeley Group defined Sustainable Procurement Policy. This ensures that new building materials are selected to ensure that they minimise environmental impact and have low embodied energy – from manufacture, transportation, and operational stages, through to eventual demolition and disposal.The main building materials will be responsibly and legally sourced from manufacturers with environmental management systems and/or responsible sourcing credentials, such as BES 6001. This will ensure that applicable BREEAM and HQM credits can be sought.</t>
  </si>
  <si>
    <t>Domestic water fittings to be installed with water reducing features to meet target of 105 l/p/day. Commercial units to be fitted with individiual water meters.</t>
  </si>
  <si>
    <t>See Circular Economy statement submitted</t>
  </si>
  <si>
    <t>The waste strategy will aim to support innovative design features to the proposed development to use materials in their current state and form (for example reuse of soils), this can occur either on or off site. The scale of the site lends itself to store materials and manage construction so that vehicle movements off-site can be minimised. A strategy will be put in place to minimise the space taken by storage of new materials. Frequently used items will be placed in easy to access areas. This will increase efficiency and minimise wastage due to damage. Prolonged storage of materials on site will be avoided, where possible, and implementation of ‘just in time’ deliveries will be encouraged. As part of their commitment to divert construction waste from landfill, Berkeley Homes will regularly monitor and record the site’s waste reduction performance. This will be compared against a target benchmark where at least 95% (by volume) of non-hazardous waste is to be reused or recycled. Waste segregation will take place during construction as far as the site allows logistically to give the highest possible recycling rates.</t>
  </si>
  <si>
    <t>Designing for adaptability and flexibility has been considered in the design to ensure the built asset can cope with a diversity of scenarios, e.g. flexible planning, location of cores and generous floor to ceiling heights. The proposed development has been designed to promote openness and ease of access. The development will seek to ensuring that the mechanical and electrical design is zoned to allow for future changes in layout. Considerations have also been given to designing for future adaptability and flexibility, for example, building heights to account for future mezzanine installations. The dwellings proposed on site are flexible for residents throughout their lives. Every apartment has direct access to a generous community garden suitable for all generations to rest or play.  Additionally, private amenity balconies are provided to each apartment offering choice and variety for residents. Buildings are designed for accessibility and there is a variety of apartment size, catering for individuals and family living with adequate storage for buggies and wheelchairs (Part M).</t>
  </si>
  <si>
    <t>The proposed Armourer's Court development will be located on a site that has previously been developed which minimises the use of any virgin land and the existing crossrail box has been incorporated into the design.</t>
  </si>
  <si>
    <t>All assets will seek to be designed to allow for easy assembly and reconfiguration where feasible, for alternative future uses, for example, the design of interior systems for disassembly. Materials will have the option to be taken apart through mechanical and reversable fixings to allow for future reuse. Permanent fixing of products, such as by glue and cement mortar, will be avoided where feasible, to enable end of life deconstruction and salvage of building elements. Fixings will be easily accessible, where possible, for disassembly.</t>
  </si>
  <si>
    <t>BS EN 15978, with additional guidance from RICS Professional Statement</t>
  </si>
  <si>
    <t>One Click LCA</t>
  </si>
  <si>
    <t>Vinyl flooring, Be Natural Be Different Be easy Be Smart (DICKSON-CONSTANT)</t>
  </si>
  <si>
    <t>Waterproof, protective, flexible coating, 1.5 kg/l, Lastogum (PCI Augsburg)</t>
  </si>
  <si>
    <t>Ceramic wall tiles, 7.5 mm, 3000 kg/m2 (Seranit Granit Seramik)</t>
  </si>
  <si>
    <t>Massive wooden flooring/parquet, 22-450 x 44-7000 x 8-35 mm, 11.71 kg/m2 (Verband der Deutschen Parkettindustrie)</t>
  </si>
  <si>
    <t>Emulsion matt paint for allround interior use, Pigment: Lightfast Pigments, binder: PVA Copolymer emulsion , solvent: Water, 1.443 kg/l, 18m2/l, 0.16 kg/m2, Supermatt White, Almond White, Gardenia, Magnolia, Light Base, Medium Base (Dulux Trade)</t>
  </si>
  <si>
    <t>EPS Insulation, T: 10-2400 mm, 600 x 1200 mm, 0.031 W/m2K, 16 kg/m3 (EPS-gruppen)</t>
  </si>
  <si>
    <t>Ready-mix concrete, normal-strength, generic, C30/37 (4400/5400 PSI), 10% (typical) recycled binders in cement (300 kg/m3 / 18.72 lbs/ft3)</t>
  </si>
  <si>
    <t>Plastic vapour control layer, 0.2 mm (Tommen Gram)</t>
  </si>
  <si>
    <t>Self levelling mortar, for floors, walls and overhead appl., 3-50 mm, 1400 kg/m3, Pericret (PCI Augsburg)</t>
  </si>
  <si>
    <t>Wooden entrance door, per m2, 809x2053 mm, 42x92 mm frame, 52 mm door leaf (Nordic Dørfabrikk)</t>
  </si>
  <si>
    <t>Water-borne interior paints, 1.36 kg/L, average coverage 8-10 m2/L, Biora, Ekora, Kolibri Sand, Paneelikattomaali, Ranch, Superlateksi, Tapettipohjamaali, Teknospro, Tela, Timantti, Trend (Teknos)</t>
  </si>
  <si>
    <t>Gypsum plaster board, regular, generic, 6.5-25 mm (0.25-0.98 in), 10.725 kg/m2 (2.20 lbs/ft2) (for 12.5 mm/0.49 in), 858 kg/m3 (53.6 lbs/ft3)</t>
  </si>
  <si>
    <t>Bricks, 226x104x60, 226x85x60 mm, NF with holes &amp; solid, RF (Wienerberger)</t>
  </si>
  <si>
    <t>Masonry mortar, light, 1000 kg/m3 (quick-mix)</t>
  </si>
  <si>
    <t>Lightweight concrete block, with expanded clay aggregate, generic, 650 kg/m3 (40.6 lbs/ft3), 18 kg/block (39.7 lbs/block), 0.5x0.3x0.185 mm (0.019x0.012x0.007 in)</t>
  </si>
  <si>
    <t>Hollow core concrete slabs, generic, C30/37 (4400/5400 PSI), 0% (typical) recycled binders in cement (300 kg/m3 / 18.72 lbs/ft3), incl. reinforcement</t>
  </si>
  <si>
    <t>Ready-mix concrete, normal-strength, generic, C40/50 (5800/7300 PSI), 10% (typical) recycled binders in cement (400 kg/m3 / 24.97 lbs/ft3)</t>
  </si>
  <si>
    <t>Rock wool insulation panels, unfaced, generic, L = 0.037 W/mK, R = 2.70 m2K/W (15 ft2°Fh/BTU), 150 kg/m3 (9.36 lbs/ft3) (applicable for densities: 100-150 kg/m3 (6.24-9.36 lbs/ft3)), Lambda=0.037 W/(m.K)</t>
  </si>
  <si>
    <t>Glass wool insulation panels, unfaced, generic, L = 0.031 W/mK, R = 3.23 m2K/W (18 ft2°Fh/BTU), 25 kg/m3 (1.56 lbs/ft3), (applicable for densities: 0-25 kg/m3 (0-1.56 lbs/ft3)), Lambda=0.031 W/(m.K)</t>
  </si>
  <si>
    <t>Tile adhesive, all round, for ceramics, 1-5 mm, 1400 kg/m3, Verlegemörtel (PCI Augsburg)</t>
  </si>
  <si>
    <t>Solar panel photovoltaic system, EU average</t>
  </si>
  <si>
    <t>Sewage water drainage piping network, per m2 GIFA (residential buildings)</t>
  </si>
  <si>
    <t>Drinking water supply piping network, per m2 GIFA (residential buildings)</t>
  </si>
  <si>
    <t>Electricity cabling, room area m2</t>
  </si>
  <si>
    <t>Schist slab, for exterior paving, 30mm, 82.7kg/m2, 2757kg/m3, Schiste Infercoa, Quartzite Noire. (CUPA PIERRES)</t>
  </si>
  <si>
    <t>No repair, replacement or maintenance assumed</t>
  </si>
  <si>
    <t>One Click default values used until more detailed information is available</t>
  </si>
  <si>
    <t>the figure to left is included for construction site impacts as there is no where to put it</t>
  </si>
  <si>
    <t>Aluminium frame, double glazing sliding door, with two vents, per m2, size: 3.00 x 2.18m, glazing: 2 x 11mm glass, 57.74 kg/m2, 377.62 kg/unit, Hi-Finity, type HFP 147 (Reynaers)</t>
  </si>
  <si>
    <t>LED lighting, P = 40W, Donnee par default (MDEGD)</t>
  </si>
  <si>
    <t>Pipesystem, hot and cold water supply, PEX, per m2 GFA, 0.13 kg/m2</t>
  </si>
  <si>
    <t>To be reclaimed and reused where possible or recycled in full</t>
  </si>
  <si>
    <r>
      <rPr>
        <b/>
        <sz val="10"/>
        <rFont val="Arial"/>
        <family val="2"/>
      </rPr>
      <t xml:space="preserve">recyclesolar </t>
    </r>
    <r>
      <rPr>
        <sz val="10"/>
        <rFont val="Arial"/>
        <family val="2"/>
      </rPr>
      <t xml:space="preserve">(UK based company) is being reviewed for this. Using these recycling processes 90% of the glass and 95% of the semiconductor materials can be extracted for use in new solar PV panels.. </t>
    </r>
  </si>
  <si>
    <t>Luminaires specified that use materials
with a high recycled and recyclable content to facilitate end of life disposal</t>
  </si>
  <si>
    <t>Non toxic paints to be used to faciliate the reuse and/or recycle the painted materials</t>
  </si>
  <si>
    <t>15.02.2021</t>
  </si>
  <si>
    <t>Lower than the benchmarks - due to efficient  design and  reuse of materials.</t>
  </si>
  <si>
    <t>Ready-mix concrete, low-strength, generic, C12/15 (1700/2200 PSI), 0% recycled binders in cement (220 kg/m3 / 13.73 lbs/ft3)</t>
  </si>
  <si>
    <t>Precast concrete ground beam, 2400 kg/m3 (British Precast)</t>
  </si>
  <si>
    <t>Reinforcement steel (rebar), generic, 80% recycled content, A615</t>
  </si>
  <si>
    <t>Ready-mix concrete, normal-strength, generic, C30/37 (4400/5400 PSI), 0% recycled binders in cement (300 kg/m3 / 18.72 lbs/ft3)</t>
  </si>
  <si>
    <t>Crushed and reused</t>
  </si>
  <si>
    <t>Reinforcement steel (rebar), generic, 90% recycled content, A615</t>
  </si>
  <si>
    <t>Recycled where possible</t>
  </si>
  <si>
    <t>Recycled in full</t>
  </si>
  <si>
    <t>Recovered and recycled</t>
  </si>
  <si>
    <t>PU thermal insulation boards with multi-layer aluminium facing, L = 0.023 W/mK, 31 kg/m3</t>
  </si>
  <si>
    <t>Filter fabric N2</t>
  </si>
  <si>
    <t>Bitumen-polymer membrane roofing, 2 layer, fully torched (EWA)</t>
  </si>
  <si>
    <t>Ready-mix concrete, normal-strength, generic, C20/25 (2900/3600 PSI), 0% recycled binders in cement (240 kg/m3 / 14.98 lbs/ft3)</t>
  </si>
  <si>
    <t>Hollow core concrete slabs, B45 M45, 320x1200 mm, 8 rebars/m2, 392 kg/m2,  HD 320 (Spenncon)</t>
  </si>
  <si>
    <t>Extensive green roof system, 40mm, 23.34 kg/m2, Urbanspace (Knauf)</t>
  </si>
  <si>
    <t>Steel and aluminium handrails, 11.83 kg/m, HRB-4CN, HRB-35N, HRB-4CCMHLN, HRB-35CMN, HRB-4CM, HRB-4CHLN (Construction Specialties (CS))</t>
  </si>
  <si>
    <t>Crushed and reused. Where they can be taken apart individually they will be, and reused</t>
  </si>
  <si>
    <t>Aluminium frame window, double glazed, 32.259 kg/m2, 1.23 x 1.48 m, Masterline 8 Standard (Reynaers Aluminium)</t>
  </si>
  <si>
    <t>Structural steel profiles, generic, 60% recycled content,  I, H, U, L, and T sections, S235, S275 and S355</t>
  </si>
  <si>
    <t>To be removed and where in good condition - reused. If not, recycled in full</t>
  </si>
  <si>
    <t>Skirting board, plinthe,  MDF, French average, haut. 7cm et ép. 1cm, Donnee par default (MDEGD)</t>
  </si>
  <si>
    <t>Air heat pump, 2,2 kW, R410A</t>
  </si>
  <si>
    <t>Air exchanger+heat recovery, 190 liters / s</t>
  </si>
  <si>
    <t>Fiber optic cable, French average (MDEGD)</t>
  </si>
  <si>
    <t>Underfloor heating system PEX, installation pipe spacing: 200mm, 30 mm insulation panel</t>
  </si>
  <si>
    <t>Steel fence, French average, haut. 2,5m, Donnee par default (MDEGD)</t>
  </si>
  <si>
    <t>Soil, loose dry density, 1220 kg/m3</t>
  </si>
  <si>
    <t>Gravel, dry bulk density, 1680 kg/m3</t>
  </si>
  <si>
    <t>recycled in full</t>
  </si>
  <si>
    <t>reused on next site</t>
  </si>
  <si>
    <t>Wootton Street</t>
  </si>
  <si>
    <t>Residential and community space</t>
  </si>
  <si>
    <t>“Demolition and clearance of existing structures and redevelopment comprising construction of a part 5/8/10 storey mixed use building comprising replacement community floorspace on ground floor, 36 no. residential units (Class C3) above with associated residents’ amenities, cycle parking, car parking and public realm enhancement.”</t>
  </si>
  <si>
    <t>Steel fencing in place of brick walls for landscaping</t>
  </si>
  <si>
    <t>Review alternative lift options to ensure the most energy efificent one is installed</t>
  </si>
  <si>
    <t xml:space="preserve">Vinyl flooring to be replaced with carpet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</si>
</sst>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kg&quot;"/>
    <numFmt numFmtId="165" formatCode="##,##0\ &quot;kg CO2e/m2 GIA&quot;"/>
    <numFmt numFmtId="166" formatCode="##,##0\ &quot;kg CO2e&quot;"/>
    <numFmt numFmtId="167" formatCode="##,##0\ &quot;kg/m2 GIA&quot;"/>
    <numFmt numFmtId="168" formatCode="0.000"/>
  </numFmts>
  <fonts count="40" x14ac:knownFonts="1">
    <font>
      <sz val="10"/>
      <color theme="1"/>
      <name val="Arial"/>
      <family val="2"/>
    </font>
    <font>
      <b/>
      <sz val="10"/>
      <color theme="0"/>
      <name val="Arial"/>
      <family val="2"/>
    </font>
    <font>
      <sz val="10"/>
      <color theme="0"/>
      <name val="Arial"/>
      <family val="2"/>
    </font>
    <font>
      <sz val="10"/>
      <color theme="1"/>
      <name val="Times New Roman"/>
      <family val="1"/>
    </font>
    <font>
      <sz val="10"/>
      <name val="Arial"/>
      <family val="2"/>
    </font>
    <font>
      <vertAlign val="superscript"/>
      <sz val="10"/>
      <color theme="0"/>
      <name val="Arial"/>
      <family val="2"/>
    </font>
    <font>
      <b/>
      <sz val="10"/>
      <color rgb="FF000000"/>
      <name val="Arial"/>
      <family val="2"/>
    </font>
    <font>
      <b/>
      <sz val="10"/>
      <color rgb="FFFFFFFF"/>
      <name val="Arial"/>
      <family val="2"/>
    </font>
    <font>
      <sz val="10"/>
      <color rgb="FF313231"/>
      <name val="Arial"/>
      <family val="2"/>
    </font>
    <font>
      <sz val="10"/>
      <color rgb="FFFFFFFF"/>
      <name val="Arial"/>
      <family val="2"/>
    </font>
    <font>
      <b/>
      <sz val="10"/>
      <name val="Arial"/>
      <family val="2"/>
    </font>
    <font>
      <sz val="10"/>
      <color rgb="FF000000"/>
      <name val="Arial"/>
      <family val="2"/>
    </font>
    <font>
      <sz val="10"/>
      <color rgb="FF808080"/>
      <name val="Arial"/>
      <family val="2"/>
    </font>
    <font>
      <vertAlign val="superscript"/>
      <sz val="10"/>
      <color rgb="FF000000"/>
      <name val="Arial"/>
      <family val="2"/>
    </font>
    <font>
      <b/>
      <sz val="10"/>
      <color rgb="FFFF0000"/>
      <name val="Arial"/>
      <family val="2"/>
    </font>
    <font>
      <b/>
      <sz val="10"/>
      <color theme="1"/>
      <name val="Arial"/>
      <family val="2"/>
    </font>
    <font>
      <b/>
      <sz val="16"/>
      <color theme="1"/>
      <name val="Arial"/>
      <family val="2"/>
    </font>
    <font>
      <sz val="10"/>
      <color rgb="FFFF0000"/>
      <name val="Arial"/>
      <family val="2"/>
    </font>
    <font>
      <b/>
      <sz val="16"/>
      <color rgb="FF33CCCC"/>
      <name val="Arial"/>
      <family val="2"/>
    </font>
    <font>
      <u/>
      <sz val="10"/>
      <color theme="10"/>
      <name val="Arial"/>
      <family val="2"/>
    </font>
    <font>
      <b/>
      <sz val="15.5"/>
      <color rgb="FF009999"/>
      <name val="Arial"/>
      <family val="2"/>
    </font>
    <font>
      <b/>
      <sz val="10"/>
      <color rgb="FF009999"/>
      <name val="Arial"/>
      <family val="2"/>
    </font>
    <font>
      <sz val="8"/>
      <color rgb="FF313231"/>
      <name val="Arial"/>
      <family val="2"/>
    </font>
    <font>
      <b/>
      <vertAlign val="subscript"/>
      <sz val="10"/>
      <color rgb="FFFFFFFF"/>
      <name val="Arial"/>
      <family val="2"/>
    </font>
    <font>
      <b/>
      <vertAlign val="superscript"/>
      <sz val="10"/>
      <color rgb="FFFFFFFF"/>
      <name val="Arial"/>
      <family val="2"/>
    </font>
    <font>
      <b/>
      <vertAlign val="subscript"/>
      <sz val="10"/>
      <color theme="1"/>
      <name val="Arial"/>
      <family val="2"/>
    </font>
    <font>
      <b/>
      <vertAlign val="superscript"/>
      <sz val="10"/>
      <color theme="1"/>
      <name val="Arial"/>
      <family val="2"/>
    </font>
    <font>
      <b/>
      <sz val="18"/>
      <color rgb="FF006699"/>
      <name val="Arial"/>
      <family val="2"/>
    </font>
    <font>
      <sz val="10"/>
      <color rgb="FF006699"/>
      <name val="Arial"/>
      <family val="2"/>
    </font>
    <font>
      <b/>
      <sz val="10"/>
      <color rgb="FF006699"/>
      <name val="Arial"/>
      <family val="2"/>
    </font>
    <font>
      <b/>
      <sz val="18"/>
      <color rgb="FF660066"/>
      <name val="Arial"/>
      <family val="2"/>
    </font>
    <font>
      <b/>
      <sz val="10"/>
      <name val="Calibri"/>
      <family val="2"/>
    </font>
    <font>
      <b/>
      <vertAlign val="superscript"/>
      <sz val="10"/>
      <color rgb="FF000000"/>
      <name val="Arial"/>
      <family val="2"/>
    </font>
    <font>
      <b/>
      <sz val="16"/>
      <color rgb="FFFFFFFF"/>
      <name val="Arial"/>
      <family val="2"/>
    </font>
    <font>
      <sz val="10"/>
      <name val="Times New Roman"/>
      <family val="1"/>
    </font>
    <font>
      <b/>
      <u/>
      <sz val="10"/>
      <color theme="0"/>
      <name val="Arial"/>
      <family val="2"/>
    </font>
    <font>
      <sz val="8"/>
      <name val="Arial"/>
      <family val="2"/>
    </font>
    <font>
      <b/>
      <sz val="10"/>
      <color rgb="FF00CC99"/>
      <name val="Arial"/>
      <family val="2"/>
    </font>
    <font>
      <b/>
      <sz val="8"/>
      <color rgb="FF000000"/>
      <name val="Arial"/>
      <family val="2"/>
    </font>
    <font>
      <sz val="8"/>
      <color rgb="FFFFFFFF"/>
      <name val="Arial"/>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A6A6A6"/>
        <bgColor indexed="64"/>
      </patternFill>
    </fill>
    <fill>
      <patternFill patternType="solid">
        <fgColor rgb="FF009999"/>
        <bgColor indexed="64"/>
      </patternFill>
    </fill>
    <fill>
      <patternFill patternType="solid">
        <fgColor rgb="FFCCFFFF"/>
        <bgColor indexed="64"/>
      </patternFill>
    </fill>
    <fill>
      <patternFill patternType="solid">
        <fgColor rgb="FF006699"/>
        <bgColor indexed="64"/>
      </patternFill>
    </fill>
    <fill>
      <patternFill patternType="solid">
        <fgColor rgb="FF99CCFF"/>
        <bgColor indexed="64"/>
      </patternFill>
    </fill>
    <fill>
      <patternFill patternType="solid">
        <fgColor rgb="FF660066"/>
        <bgColor indexed="64"/>
      </patternFill>
    </fill>
    <fill>
      <patternFill patternType="solid">
        <fgColor rgb="FFCCCCFF"/>
        <bgColor indexed="64"/>
      </patternFill>
    </fill>
  </fills>
  <borders count="4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diagonalUp="1" diagonalDown="1">
      <left/>
      <right/>
      <top/>
      <bottom/>
      <diagonal style="thin">
        <color indexed="64"/>
      </diagonal>
    </border>
    <border>
      <left style="thin">
        <color auto="1"/>
      </left>
      <right style="thin">
        <color auto="1"/>
      </right>
      <top style="thin">
        <color auto="1"/>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auto="1"/>
      </right>
      <top style="thin">
        <color auto="1"/>
      </top>
      <bottom style="thin">
        <color auto="1"/>
      </bottom>
      <diagonal/>
    </border>
    <border>
      <left style="thin">
        <color auto="1"/>
      </left>
      <right style="thin">
        <color auto="1"/>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diagonalUp="1" diagonalDown="1">
      <left style="thin">
        <color auto="1"/>
      </left>
      <right style="thin">
        <color auto="1"/>
      </right>
      <top/>
      <bottom/>
      <diagonal style="thin">
        <color auto="1"/>
      </diagonal>
    </border>
    <border diagonalUp="1" diagonalDown="1">
      <left style="thin">
        <color auto="1"/>
      </left>
      <right style="thin">
        <color auto="1"/>
      </right>
      <top style="thin">
        <color auto="1"/>
      </top>
      <bottom/>
      <diagonal style="thin">
        <color auto="1"/>
      </diagonal>
    </border>
    <border diagonalUp="1" diagonalDown="1">
      <left style="thin">
        <color auto="1"/>
      </left>
      <right style="thin">
        <color auto="1"/>
      </right>
      <top/>
      <bottom style="thin">
        <color auto="1"/>
      </bottom>
      <diagonal style="thin">
        <color auto="1"/>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diagonalUp="1" diagonalDown="1">
      <left/>
      <right/>
      <top style="thin">
        <color indexed="64"/>
      </top>
      <bottom style="medium">
        <color indexed="64"/>
      </bottom>
      <diagonal style="thin">
        <color indexed="64"/>
      </diagonal>
    </border>
    <border diagonalUp="1" diagonalDown="1">
      <left/>
      <right/>
      <top style="medium">
        <color indexed="64"/>
      </top>
      <bottom style="thin">
        <color indexed="64"/>
      </bottom>
      <diagonal style="thin">
        <color indexed="64"/>
      </diagonal>
    </border>
    <border>
      <left style="medium">
        <color indexed="64"/>
      </left>
      <right/>
      <top/>
      <bottom style="medium">
        <color indexed="64"/>
      </bottom>
      <diagonal/>
    </border>
    <border>
      <left style="medium">
        <color indexed="64"/>
      </left>
      <right style="medium">
        <color indexed="64"/>
      </right>
      <top/>
      <bottom style="thin">
        <color auto="1"/>
      </bottom>
      <diagonal/>
    </border>
    <border diagonalUp="1" diagonalDown="1">
      <left/>
      <right/>
      <top/>
      <bottom style="medium">
        <color indexed="64"/>
      </bottom>
      <diagonal style="thin">
        <color indexed="64"/>
      </diagonal>
    </border>
  </borders>
  <cellStyleXfs count="2">
    <xf numFmtId="0" fontId="0" fillId="0" borderId="0"/>
    <xf numFmtId="0" fontId="19" fillId="0" borderId="0" applyNumberFormat="0" applyFill="0" applyBorder="0" applyAlignment="0" applyProtection="0"/>
  </cellStyleXfs>
  <cellXfs count="497">
    <xf numFmtId="0" fontId="0" fillId="0" borderId="0" xfId="0"/>
    <xf numFmtId="0" fontId="16" fillId="0" borderId="0" xfId="0" applyFont="1"/>
    <xf numFmtId="0" fontId="0" fillId="0" borderId="0" xfId="0" applyAlignment="1">
      <alignment vertical="top"/>
    </xf>
    <xf numFmtId="0" fontId="18" fillId="0" borderId="0" xfId="0" applyFont="1" applyFill="1"/>
    <xf numFmtId="0" fontId="2" fillId="0" borderId="0" xfId="0" applyFont="1" applyFill="1"/>
    <xf numFmtId="0" fontId="0" fillId="0" borderId="0" xfId="0" applyFill="1"/>
    <xf numFmtId="0" fontId="19" fillId="0" borderId="0" xfId="1" applyAlignment="1">
      <alignment vertical="top"/>
    </xf>
    <xf numFmtId="0" fontId="20" fillId="0" borderId="0" xfId="0" applyFont="1" applyFill="1"/>
    <xf numFmtId="0" fontId="1" fillId="6" borderId="0" xfId="0" applyFont="1" applyFill="1"/>
    <xf numFmtId="0" fontId="0" fillId="6" borderId="0" xfId="0" applyFill="1"/>
    <xf numFmtId="0" fontId="0" fillId="9" borderId="1" xfId="0" applyFont="1" applyFill="1" applyBorder="1" applyAlignment="1" applyProtection="1">
      <alignment horizontal="center" vertical="center"/>
    </xf>
    <xf numFmtId="0" fontId="0" fillId="7" borderId="1" xfId="0" applyFont="1" applyFill="1" applyBorder="1" applyAlignment="1" applyProtection="1">
      <alignment horizontal="center" vertical="center"/>
      <protection locked="0"/>
    </xf>
    <xf numFmtId="0" fontId="0" fillId="7" borderId="1" xfId="0" applyFont="1" applyFill="1" applyBorder="1" applyAlignment="1" applyProtection="1">
      <alignment vertical="center"/>
      <protection locked="0"/>
    </xf>
    <xf numFmtId="0" fontId="0" fillId="7" borderId="1" xfId="0" applyFont="1" applyFill="1" applyBorder="1" applyProtection="1">
      <protection locked="0"/>
    </xf>
    <xf numFmtId="0" fontId="9" fillId="5" borderId="6" xfId="0" applyFont="1" applyFill="1" applyBorder="1" applyAlignment="1" applyProtection="1">
      <alignment vertical="center" wrapText="1"/>
      <protection locked="0"/>
    </xf>
    <xf numFmtId="0" fontId="9" fillId="5" borderId="1" xfId="0" applyFont="1" applyFill="1" applyBorder="1" applyAlignment="1" applyProtection="1">
      <alignment vertical="center" wrapText="1"/>
      <protection locked="0"/>
    </xf>
    <xf numFmtId="0" fontId="4" fillId="9" borderId="3"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164" fontId="4" fillId="9" borderId="1" xfId="0" applyNumberFormat="1" applyFont="1" applyFill="1" applyBorder="1" applyAlignment="1" applyProtection="1">
      <alignment horizontal="center" vertical="center"/>
      <protection locked="0"/>
    </xf>
    <xf numFmtId="164" fontId="4" fillId="9" borderId="6" xfId="0" applyNumberFormat="1" applyFont="1" applyFill="1" applyBorder="1" applyAlignment="1" applyProtection="1">
      <alignment horizontal="center" vertical="center"/>
      <protection locked="0"/>
    </xf>
    <xf numFmtId="164" fontId="9" fillId="5" borderId="6" xfId="0" applyNumberFormat="1" applyFont="1" applyFill="1" applyBorder="1" applyAlignment="1" applyProtection="1">
      <alignment horizontal="center" vertical="center" wrapText="1"/>
      <protection locked="0"/>
    </xf>
    <xf numFmtId="164" fontId="9" fillId="5" borderId="1" xfId="0" applyNumberFormat="1" applyFont="1" applyFill="1" applyBorder="1" applyAlignment="1" applyProtection="1">
      <alignment horizontal="center" vertical="center" wrapText="1"/>
      <protection locked="0"/>
    </xf>
    <xf numFmtId="165" fontId="4" fillId="9" borderId="1" xfId="0" applyNumberFormat="1" applyFont="1" applyFill="1" applyBorder="1" applyAlignment="1" applyProtection="1">
      <alignment horizontal="center" vertical="center"/>
      <protection locked="0"/>
    </xf>
    <xf numFmtId="164" fontId="9" fillId="11" borderId="6" xfId="0" applyNumberFormat="1" applyFont="1" applyFill="1" applyBorder="1" applyAlignment="1" applyProtection="1">
      <alignment horizontal="center" vertical="center" wrapText="1"/>
      <protection locked="0"/>
    </xf>
    <xf numFmtId="0" fontId="9" fillId="11" borderId="1" xfId="0" applyFont="1" applyFill="1" applyBorder="1" applyAlignment="1" applyProtection="1">
      <alignment vertical="center" wrapText="1"/>
      <protection locked="0"/>
    </xf>
    <xf numFmtId="164" fontId="9" fillId="11" borderId="1" xfId="0" applyNumberFormat="1" applyFont="1" applyFill="1" applyBorder="1" applyAlignment="1" applyProtection="1">
      <alignment horizontal="center" vertical="center" wrapText="1"/>
      <protection locked="0"/>
    </xf>
    <xf numFmtId="0" fontId="9" fillId="11" borderId="6" xfId="0" applyFont="1" applyFill="1" applyBorder="1" applyAlignment="1" applyProtection="1">
      <alignment vertical="center" wrapText="1"/>
      <protection locked="0"/>
    </xf>
    <xf numFmtId="164" fontId="4" fillId="11" borderId="1" xfId="0" applyNumberFormat="1" applyFont="1" applyFill="1" applyBorder="1" applyAlignment="1" applyProtection="1">
      <alignment horizontal="center" vertical="center"/>
      <protection locked="0"/>
    </xf>
    <xf numFmtId="164" fontId="4" fillId="11" borderId="6" xfId="0"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166" fontId="4" fillId="9" borderId="1" xfId="0" applyNumberFormat="1" applyFont="1" applyFill="1" applyBorder="1" applyAlignment="1" applyProtection="1">
      <alignment horizontal="center" vertical="center" wrapText="1"/>
      <protection locked="0"/>
    </xf>
    <xf numFmtId="166" fontId="4" fillId="9" borderId="3" xfId="0" applyNumberFormat="1" applyFont="1" applyFill="1" applyBorder="1" applyAlignment="1" applyProtection="1">
      <alignment horizontal="center" vertical="center" wrapText="1"/>
      <protection locked="0"/>
    </xf>
    <xf numFmtId="166" fontId="34" fillId="9" borderId="1" xfId="0" applyNumberFormat="1"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vertical="center" wrapText="1"/>
      <protection locked="0"/>
    </xf>
    <xf numFmtId="166" fontId="11" fillId="9" borderId="1" xfId="0" applyNumberFormat="1" applyFont="1" applyFill="1" applyBorder="1" applyAlignment="1" applyProtection="1">
      <alignment horizontal="center" vertical="center" wrapText="1"/>
      <protection locked="0"/>
    </xf>
    <xf numFmtId="166" fontId="3" fillId="9" borderId="1" xfId="0" applyNumberFormat="1" applyFont="1" applyFill="1" applyBorder="1" applyAlignment="1" applyProtection="1">
      <alignment vertical="center" wrapText="1"/>
      <protection locked="0"/>
    </xf>
    <xf numFmtId="166" fontId="12" fillId="9" borderId="3" xfId="0" applyNumberFormat="1" applyFont="1" applyFill="1" applyBorder="1" applyAlignment="1" applyProtection="1">
      <alignment horizontal="center" vertical="center" wrapText="1"/>
      <protection locked="0"/>
    </xf>
    <xf numFmtId="166" fontId="12" fillId="9" borderId="1" xfId="0" applyNumberFormat="1" applyFont="1" applyFill="1" applyBorder="1" applyAlignment="1" applyProtection="1">
      <alignment horizontal="center" vertical="center" wrapText="1"/>
      <protection locked="0"/>
    </xf>
    <xf numFmtId="166" fontId="11" fillId="9" borderId="1" xfId="0" applyNumberFormat="1" applyFont="1" applyFill="1" applyBorder="1" applyAlignment="1" applyProtection="1">
      <alignment vertical="center" wrapText="1"/>
      <protection locked="0"/>
    </xf>
    <xf numFmtId="166" fontId="12" fillId="9" borderId="1" xfId="0" applyNumberFormat="1" applyFont="1" applyFill="1" applyBorder="1" applyAlignment="1" applyProtection="1">
      <alignment vertical="center" wrapText="1"/>
      <protection locked="0"/>
    </xf>
    <xf numFmtId="166" fontId="11" fillId="9" borderId="3"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horizontal="center" vertical="center" wrapText="1"/>
      <protection locked="0"/>
    </xf>
    <xf numFmtId="166" fontId="12" fillId="11" borderId="3" xfId="0" applyNumberFormat="1" applyFont="1" applyFill="1" applyBorder="1" applyAlignment="1" applyProtection="1">
      <alignment horizontal="center" vertical="center" wrapText="1"/>
      <protection locked="0"/>
    </xf>
    <xf numFmtId="166" fontId="12" fillId="11" borderId="1"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vertical="center" wrapText="1"/>
      <protection locked="0"/>
    </xf>
    <xf numFmtId="166" fontId="12" fillId="11" borderId="1" xfId="0" applyNumberFormat="1" applyFont="1" applyFill="1" applyBorder="1" applyAlignment="1" applyProtection="1">
      <alignment vertical="center" wrapText="1"/>
      <protection locked="0"/>
    </xf>
    <xf numFmtId="166" fontId="11" fillId="11" borderId="3" xfId="0" applyNumberFormat="1" applyFont="1" applyFill="1" applyBorder="1" applyAlignment="1" applyProtection="1">
      <alignment horizontal="center" vertical="center" wrapText="1"/>
      <protection locked="0"/>
    </xf>
    <xf numFmtId="166" fontId="0" fillId="11" borderId="1" xfId="0" applyNumberFormat="1" applyFont="1" applyFill="1" applyBorder="1" applyAlignment="1" applyProtection="1">
      <alignment horizontal="center" vertical="center" wrapText="1"/>
      <protection locked="0"/>
    </xf>
    <xf numFmtId="166" fontId="6" fillId="11" borderId="1" xfId="0" applyNumberFormat="1" applyFont="1" applyFill="1" applyBorder="1" applyAlignment="1" applyProtection="1">
      <alignment horizontal="center" vertical="center" wrapText="1"/>
    </xf>
    <xf numFmtId="166" fontId="11" fillId="11" borderId="1" xfId="0" applyNumberFormat="1" applyFont="1" applyFill="1" applyBorder="1" applyAlignment="1" applyProtection="1">
      <alignment horizontal="center" vertical="center" wrapText="1"/>
    </xf>
    <xf numFmtId="166" fontId="3" fillId="11" borderId="1" xfId="0" applyNumberFormat="1" applyFont="1" applyFill="1" applyBorder="1" applyAlignment="1" applyProtection="1">
      <alignment vertical="center" wrapText="1"/>
      <protection locked="0"/>
    </xf>
    <xf numFmtId="165" fontId="6" fillId="11" borderId="1" xfId="0" applyNumberFormat="1" applyFont="1" applyFill="1" applyBorder="1" applyAlignment="1" applyProtection="1">
      <alignment horizontal="center" vertical="center" wrapText="1"/>
    </xf>
    <xf numFmtId="165" fontId="6" fillId="11" borderId="1" xfId="0" applyNumberFormat="1"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165" fontId="9" fillId="0" borderId="0" xfId="0" applyNumberFormat="1" applyFont="1" applyFill="1" applyBorder="1" applyAlignment="1" applyProtection="1">
      <alignment horizontal="center" vertical="center" wrapText="1"/>
    </xf>
    <xf numFmtId="165" fontId="4" fillId="0" borderId="0" xfId="0" applyNumberFormat="1" applyFont="1" applyFill="1" applyBorder="1" applyAlignment="1" applyProtection="1">
      <alignment horizontal="center" vertical="center"/>
    </xf>
    <xf numFmtId="164" fontId="9" fillId="5" borderId="33" xfId="0" applyNumberFormat="1" applyFont="1" applyFill="1" applyBorder="1" applyAlignment="1" applyProtection="1">
      <alignment horizontal="center" vertical="center" wrapText="1"/>
    </xf>
    <xf numFmtId="164" fontId="4" fillId="9" borderId="35"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164" fontId="4" fillId="11" borderId="33" xfId="0" applyNumberFormat="1" applyFont="1" applyFill="1" applyBorder="1" applyAlignment="1" applyProtection="1">
      <alignment horizontal="center" vertical="center"/>
    </xf>
    <xf numFmtId="164" fontId="4" fillId="11" borderId="33" xfId="0" applyNumberFormat="1" applyFont="1" applyFill="1" applyBorder="1" applyAlignment="1" applyProtection="1">
      <alignment horizontal="center" vertical="center" wrapText="1"/>
    </xf>
    <xf numFmtId="167" fontId="9" fillId="5" borderId="34" xfId="0" applyNumberFormat="1" applyFont="1" applyFill="1" applyBorder="1" applyAlignment="1" applyProtection="1">
      <alignment horizontal="center" vertical="center" wrapText="1"/>
    </xf>
    <xf numFmtId="167" fontId="4" fillId="9" borderId="34" xfId="0" applyNumberFormat="1" applyFont="1" applyFill="1" applyBorder="1" applyAlignment="1" applyProtection="1">
      <alignment horizontal="center" vertical="center"/>
    </xf>
    <xf numFmtId="166" fontId="0" fillId="9" borderId="1" xfId="0" applyNumberFormat="1" applyFont="1" applyFill="1" applyBorder="1" applyAlignment="1" applyProtection="1">
      <alignment horizontal="center" vertical="center"/>
    </xf>
    <xf numFmtId="167" fontId="4" fillId="11" borderId="34" xfId="0" applyNumberFormat="1" applyFont="1" applyFill="1" applyBorder="1" applyAlignment="1" applyProtection="1">
      <alignment horizontal="center" vertical="center" wrapText="1"/>
    </xf>
    <xf numFmtId="167" fontId="4" fillId="11" borderId="34" xfId="0" applyNumberFormat="1" applyFont="1" applyFill="1" applyBorder="1" applyAlignment="1" applyProtection="1">
      <alignment horizontal="center" vertical="center"/>
    </xf>
    <xf numFmtId="167" fontId="4" fillId="9" borderId="36" xfId="0" applyNumberFormat="1" applyFont="1" applyFill="1" applyBorder="1" applyAlignment="1" applyProtection="1">
      <alignment horizontal="center" vertical="center"/>
    </xf>
    <xf numFmtId="166" fontId="0" fillId="11" borderId="1" xfId="0" applyNumberFormat="1" applyFont="1" applyFill="1" applyBorder="1" applyAlignment="1" applyProtection="1">
      <alignment horizontal="center" vertical="center"/>
    </xf>
    <xf numFmtId="168" fontId="0" fillId="11" borderId="1" xfId="0" applyNumberFormat="1" applyFont="1" applyFill="1" applyBorder="1" applyAlignment="1" applyProtection="1">
      <alignment horizontal="center" vertical="center"/>
    </xf>
    <xf numFmtId="1" fontId="0" fillId="11" borderId="1" xfId="0" applyNumberFormat="1" applyFont="1" applyFill="1" applyBorder="1" applyAlignment="1" applyProtection="1">
      <alignment horizontal="center" vertical="center"/>
    </xf>
    <xf numFmtId="0" fontId="0" fillId="9" borderId="1" xfId="0" applyFont="1" applyFill="1" applyBorder="1" applyAlignment="1" applyProtection="1">
      <alignment horizontal="center" vertical="center" wrapText="1"/>
      <protection locked="0"/>
    </xf>
    <xf numFmtId="0" fontId="0" fillId="9" borderId="1" xfId="0" applyFont="1" applyFill="1" applyBorder="1" applyAlignment="1" applyProtection="1">
      <alignment horizontal="left" vertical="center" wrapText="1"/>
      <protection locked="0"/>
    </xf>
    <xf numFmtId="0" fontId="4" fillId="11" borderId="8" xfId="0" applyFont="1" applyFill="1" applyBorder="1" applyAlignment="1" applyProtection="1">
      <alignment horizontal="center" vertical="center" wrapText="1"/>
      <protection locked="0"/>
    </xf>
    <xf numFmtId="0" fontId="0" fillId="11" borderId="1" xfId="0" applyFont="1" applyFill="1" applyBorder="1" applyAlignment="1" applyProtection="1">
      <alignment horizontal="left" vertical="center" wrapText="1"/>
      <protection locked="0"/>
    </xf>
    <xf numFmtId="0" fontId="0" fillId="0" borderId="0" xfId="0" applyFont="1" applyProtection="1"/>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right" vertical="center"/>
    </xf>
    <xf numFmtId="0" fontId="0" fillId="0" borderId="0" xfId="0" applyFont="1" applyAlignment="1" applyProtection="1">
      <alignment vertical="center" wrapText="1"/>
    </xf>
    <xf numFmtId="0" fontId="15" fillId="0" borderId="0" xfId="0" applyFont="1" applyAlignment="1" applyProtection="1">
      <alignment vertical="center" wrapText="1"/>
    </xf>
    <xf numFmtId="0" fontId="0" fillId="0" borderId="0" xfId="0" applyFont="1" applyAlignment="1" applyProtection="1">
      <alignment horizontal="center"/>
    </xf>
    <xf numFmtId="0" fontId="1" fillId="6" borderId="1" xfId="0" applyFont="1" applyFill="1" applyBorder="1" applyAlignment="1" applyProtection="1">
      <alignment horizontal="center" vertical="center" wrapText="1"/>
    </xf>
    <xf numFmtId="0" fontId="0" fillId="0" borderId="0" xfId="0" applyFont="1" applyAlignment="1" applyProtection="1">
      <alignment vertical="center"/>
    </xf>
    <xf numFmtId="0" fontId="2" fillId="3" borderId="1" xfId="0" applyFont="1" applyFill="1" applyBorder="1" applyAlignment="1" applyProtection="1">
      <alignment vertical="center" wrapText="1"/>
    </xf>
    <xf numFmtId="0" fontId="0" fillId="0" borderId="0" xfId="0" applyFont="1" applyAlignment="1" applyProtection="1"/>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15" fillId="0" borderId="0" xfId="0" applyFont="1" applyProtection="1"/>
    <xf numFmtId="0" fontId="14" fillId="0" borderId="0" xfId="0" applyFont="1" applyProtection="1"/>
    <xf numFmtId="0" fontId="6" fillId="4" borderId="0" xfId="0" applyFont="1" applyFill="1" applyBorder="1" applyAlignment="1" applyProtection="1">
      <alignment vertical="center"/>
    </xf>
    <xf numFmtId="0" fontId="1" fillId="3"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7"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center"/>
    </xf>
    <xf numFmtId="0" fontId="14" fillId="0" borderId="0" xfId="0" applyFont="1" applyFill="1" applyBorder="1" applyProtection="1"/>
    <xf numFmtId="0" fontId="10"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2"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xf>
    <xf numFmtId="0" fontId="0" fillId="0" borderId="0" xfId="0" applyFont="1" applyFill="1" applyBorder="1" applyProtection="1"/>
    <xf numFmtId="0" fontId="15" fillId="3"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17" fillId="0" borderId="0" xfId="0" applyFont="1" applyFill="1" applyBorder="1" applyAlignment="1" applyProtection="1">
      <alignment vertical="center"/>
    </xf>
    <xf numFmtId="0" fontId="10" fillId="2" borderId="1" xfId="0"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4" fillId="0" borderId="21" xfId="0" applyFont="1" applyFill="1" applyBorder="1" applyAlignment="1" applyProtection="1">
      <alignment vertical="center" wrapText="1"/>
    </xf>
    <xf numFmtId="0" fontId="4" fillId="0" borderId="6"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5" borderId="6" xfId="0" applyFont="1" applyFill="1" applyBorder="1" applyAlignment="1" applyProtection="1">
      <alignment vertical="center" wrapText="1"/>
    </xf>
    <xf numFmtId="0" fontId="9" fillId="5" borderId="1" xfId="0" applyFont="1" applyFill="1" applyBorder="1" applyAlignment="1" applyProtection="1">
      <alignment horizontal="center" vertical="center" wrapText="1"/>
    </xf>
    <xf numFmtId="0" fontId="9" fillId="5" borderId="1" xfId="0" applyFont="1" applyFill="1" applyBorder="1" applyAlignment="1" applyProtection="1">
      <alignment vertical="center" wrapText="1"/>
    </xf>
    <xf numFmtId="0" fontId="9" fillId="5" borderId="1" xfId="0" applyFont="1" applyFill="1" applyBorder="1" applyAlignment="1" applyProtection="1">
      <alignment horizontal="center" wrapText="1"/>
    </xf>
    <xf numFmtId="0" fontId="6" fillId="4" borderId="32" xfId="0" applyFont="1" applyFill="1" applyBorder="1" applyAlignment="1" applyProtection="1">
      <alignment horizontal="right" vertical="center"/>
    </xf>
    <xf numFmtId="0" fontId="6" fillId="4" borderId="32" xfId="0" applyFont="1" applyFill="1" applyBorder="1" applyAlignment="1" applyProtection="1">
      <alignment horizontal="right" vertical="center" wrapText="1"/>
    </xf>
    <xf numFmtId="0" fontId="0" fillId="0" borderId="0" xfId="0" applyFont="1" applyFill="1" applyProtection="1"/>
    <xf numFmtId="0" fontId="0" fillId="0" borderId="0" xfId="0" applyFont="1" applyFill="1" applyAlignment="1" applyProtection="1">
      <alignment horizontal="center"/>
    </xf>
    <xf numFmtId="0" fontId="6" fillId="0" borderId="0" xfId="0" applyFont="1" applyFill="1" applyBorder="1" applyAlignment="1" applyProtection="1">
      <alignment vertical="center"/>
    </xf>
    <xf numFmtId="0" fontId="6" fillId="4" borderId="0" xfId="0" applyFont="1" applyFill="1" applyBorder="1" applyAlignment="1" applyProtection="1">
      <alignment horizontal="right" vertical="center" wrapText="1"/>
    </xf>
    <xf numFmtId="0" fontId="7" fillId="5" borderId="1" xfId="0" applyFont="1" applyFill="1" applyBorder="1" applyAlignment="1" applyProtection="1">
      <alignment vertical="center"/>
    </xf>
    <xf numFmtId="0" fontId="7" fillId="5" borderId="1" xfId="0" applyFont="1" applyFill="1" applyBorder="1" applyAlignment="1" applyProtection="1">
      <alignment vertical="center" wrapText="1"/>
    </xf>
    <xf numFmtId="0" fontId="6" fillId="0" borderId="1" xfId="0" applyFont="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166" fontId="4" fillId="9" borderId="1" xfId="0" applyNumberFormat="1" applyFont="1" applyFill="1" applyBorder="1" applyAlignment="1" applyProtection="1">
      <alignment horizontal="center" vertical="center" wrapText="1"/>
    </xf>
    <xf numFmtId="166" fontId="6" fillId="9" borderId="1" xfId="0" applyNumberFormat="1" applyFont="1" applyFill="1" applyBorder="1" applyAlignment="1" applyProtection="1">
      <alignment horizontal="center" vertical="center" wrapText="1"/>
    </xf>
    <xf numFmtId="166" fontId="6" fillId="9" borderId="3" xfId="0" applyNumberFormat="1" applyFont="1" applyFill="1" applyBorder="1" applyAlignment="1" applyProtection="1">
      <alignment horizontal="center" vertical="center" wrapText="1"/>
    </xf>
    <xf numFmtId="165" fontId="6" fillId="9" borderId="1" xfId="0" applyNumberFormat="1"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0" fillId="0" borderId="1" xfId="0" applyFont="1" applyBorder="1" applyAlignment="1" applyProtection="1"/>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11" fillId="4" borderId="0" xfId="0" applyFont="1" applyFill="1" applyBorder="1" applyAlignment="1" applyProtection="1">
      <alignment vertical="center" wrapText="1"/>
    </xf>
    <xf numFmtId="0" fontId="28" fillId="0" borderId="0" xfId="0" applyFont="1" applyFill="1" applyProtection="1"/>
    <xf numFmtId="0" fontId="29" fillId="0" borderId="0" xfId="0" applyFont="1" applyFill="1" applyBorder="1" applyAlignment="1" applyProtection="1">
      <alignment vertical="center"/>
    </xf>
    <xf numFmtId="166" fontId="11" fillId="9" borderId="1" xfId="0" applyNumberFormat="1" applyFont="1" applyFill="1" applyBorder="1" applyAlignment="1" applyProtection="1">
      <alignment horizontal="center" vertical="center" wrapText="1"/>
    </xf>
    <xf numFmtId="0" fontId="1" fillId="3" borderId="4" xfId="0" applyFont="1" applyFill="1" applyBorder="1" applyAlignment="1" applyProtection="1">
      <alignment horizontal="center" vertical="center"/>
    </xf>
    <xf numFmtId="0" fontId="4" fillId="0" borderId="1"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0" fillId="0" borderId="0" xfId="0" applyFont="1" applyBorder="1" applyProtection="1"/>
    <xf numFmtId="0" fontId="11" fillId="0" borderId="25" xfId="0" applyFont="1" applyFill="1" applyBorder="1" applyAlignment="1" applyProtection="1">
      <alignment vertical="center" wrapText="1"/>
    </xf>
    <xf numFmtId="0" fontId="11" fillId="4" borderId="0" xfId="0" applyFont="1" applyFill="1" applyBorder="1" applyAlignment="1" applyProtection="1">
      <alignment horizontal="center" vertical="center" wrapText="1"/>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vertical="center"/>
    </xf>
    <xf numFmtId="0" fontId="2" fillId="3" borderId="3" xfId="0" applyFont="1" applyFill="1" applyBorder="1" applyAlignment="1" applyProtection="1">
      <alignment vertical="center" wrapText="1"/>
    </xf>
    <xf numFmtId="0" fontId="2" fillId="3" borderId="8" xfId="0" applyFont="1" applyFill="1" applyBorder="1" applyAlignment="1" applyProtection="1">
      <alignment vertical="center" wrapText="1"/>
    </xf>
    <xf numFmtId="0" fontId="0" fillId="0" borderId="0" xfId="0" applyFont="1" applyBorder="1" applyAlignment="1" applyProtection="1"/>
    <xf numFmtId="0" fontId="14" fillId="0" borderId="0" xfId="0" applyFont="1" applyBorder="1" applyAlignment="1" applyProtection="1"/>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30" fillId="0" borderId="26" xfId="0" applyFont="1" applyFill="1" applyBorder="1" applyAlignment="1" applyProtection="1">
      <alignment horizontal="left" vertical="center"/>
    </xf>
    <xf numFmtId="166" fontId="6" fillId="11" borderId="3" xfId="0" applyNumberFormat="1" applyFont="1" applyFill="1" applyBorder="1" applyAlignment="1" applyProtection="1">
      <alignment horizontal="center" vertical="center" wrapText="1"/>
    </xf>
    <xf numFmtId="0" fontId="6" fillId="4" borderId="21" xfId="0" applyFont="1" applyFill="1" applyBorder="1" applyAlignment="1" applyProtection="1">
      <alignment horizontal="left" vertical="center" wrapText="1"/>
    </xf>
    <xf numFmtId="0" fontId="6" fillId="4" borderId="25"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0" fillId="0" borderId="0" xfId="0" applyFont="1" applyAlignment="1">
      <alignment vertical="top" wrapText="1"/>
    </xf>
    <xf numFmtId="0" fontId="19" fillId="0" borderId="0" xfId="1" applyAlignment="1">
      <alignment vertical="top" wrapText="1"/>
    </xf>
    <xf numFmtId="0" fontId="37" fillId="0" borderId="0" xfId="0" applyFont="1" applyAlignment="1">
      <alignment vertical="top" wrapText="1"/>
    </xf>
    <xf numFmtId="0" fontId="21" fillId="0" borderId="0" xfId="0" applyFont="1" applyAlignment="1">
      <alignment vertical="top"/>
    </xf>
    <xf numFmtId="0" fontId="1" fillId="0" borderId="0" xfId="0" applyFont="1" applyFill="1"/>
    <xf numFmtId="0" fontId="4" fillId="9" borderId="3"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166" fontId="6" fillId="9" borderId="3" xfId="0" applyNumberFormat="1" applyFont="1" applyFill="1" applyBorder="1" applyAlignment="1" applyProtection="1">
      <alignment horizontal="center" vertical="center" wrapText="1"/>
    </xf>
    <xf numFmtId="0" fontId="0" fillId="7" borderId="1" xfId="0" applyFont="1" applyFill="1" applyBorder="1" applyAlignment="1" applyProtection="1">
      <alignment wrapText="1"/>
      <protection locked="0"/>
    </xf>
    <xf numFmtId="0" fontId="0" fillId="7" borderId="1" xfId="0" applyFont="1" applyFill="1" applyBorder="1" applyAlignment="1" applyProtection="1">
      <alignment vertical="center" wrapText="1"/>
      <protection locked="0"/>
    </xf>
    <xf numFmtId="166" fontId="36" fillId="9" borderId="1" xfId="0" applyNumberFormat="1" applyFont="1" applyFill="1" applyBorder="1" applyAlignment="1" applyProtection="1">
      <alignment horizontal="center" vertical="center" wrapText="1"/>
    </xf>
    <xf numFmtId="165" fontId="38" fillId="9" borderId="1" xfId="0" applyNumberFormat="1" applyFont="1" applyFill="1" applyBorder="1" applyAlignment="1" applyProtection="1">
      <alignment horizontal="center" vertical="center" wrapText="1"/>
    </xf>
    <xf numFmtId="165" fontId="4" fillId="9" borderId="1" xfId="0" applyNumberFormat="1" applyFont="1" applyFill="1" applyBorder="1" applyAlignment="1" applyProtection="1">
      <alignment horizontal="center" vertical="center" wrapText="1"/>
      <protection locked="0"/>
    </xf>
    <xf numFmtId="0" fontId="14" fillId="0" borderId="0" xfId="0" applyFont="1" applyAlignment="1" applyProtection="1">
      <alignment wrapText="1"/>
    </xf>
    <xf numFmtId="0" fontId="9" fillId="5" borderId="3" xfId="0" applyFont="1" applyFill="1" applyBorder="1" applyAlignment="1" applyProtection="1">
      <alignment vertical="center" wrapText="1"/>
    </xf>
    <xf numFmtId="164" fontId="9" fillId="5" borderId="8" xfId="0" applyNumberFormat="1" applyFont="1" applyFill="1" applyBorder="1" applyAlignment="1" applyProtection="1">
      <alignment horizontal="center" vertical="center" wrapText="1"/>
      <protection locked="0"/>
    </xf>
    <xf numFmtId="0" fontId="9" fillId="5" borderId="4" xfId="0" applyFont="1" applyFill="1" applyBorder="1" applyAlignment="1" applyProtection="1">
      <alignment vertical="center" wrapText="1"/>
      <protection locked="0"/>
    </xf>
    <xf numFmtId="0" fontId="0" fillId="0" borderId="0" xfId="0" applyFont="1" applyAlignment="1" applyProtection="1">
      <alignment wrapText="1"/>
    </xf>
    <xf numFmtId="0" fontId="2" fillId="3" borderId="1" xfId="0" applyFont="1" applyFill="1" applyBorder="1" applyAlignment="1" applyProtection="1">
      <alignment horizontal="right" vertical="center" wrapText="1"/>
    </xf>
    <xf numFmtId="0" fontId="15" fillId="0" borderId="0" xfId="0" applyFont="1" applyAlignment="1" applyProtection="1">
      <alignment wrapText="1"/>
    </xf>
    <xf numFmtId="0" fontId="14" fillId="0" borderId="0" xfId="0" applyFont="1" applyBorder="1" applyAlignment="1" applyProtection="1">
      <alignment wrapText="1"/>
    </xf>
    <xf numFmtId="0" fontId="6" fillId="4" borderId="0" xfId="0" applyFont="1" applyFill="1" applyBorder="1" applyAlignment="1" applyProtection="1">
      <alignment vertical="center" wrapText="1"/>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166" fontId="0" fillId="9" borderId="1" xfId="0" applyNumberFormat="1" applyFont="1" applyFill="1" applyBorder="1" applyAlignment="1" applyProtection="1">
      <alignment horizontal="center" vertical="center" wrapText="1"/>
    </xf>
    <xf numFmtId="168" fontId="0" fillId="9" borderId="1" xfId="0" applyNumberFormat="1" applyFont="1" applyFill="1" applyBorder="1" applyAlignment="1" applyProtection="1">
      <alignment horizontal="center" vertical="center" wrapText="1"/>
    </xf>
    <xf numFmtId="1" fontId="0" fillId="9" borderId="1" xfId="0" applyNumberFormat="1"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0" fillId="0" borderId="0" xfId="0" applyFont="1" applyFill="1" applyBorder="1" applyAlignment="1" applyProtection="1">
      <alignment horizontal="center" wrapText="1"/>
    </xf>
    <xf numFmtId="0" fontId="14" fillId="0" borderId="0" xfId="0" applyFont="1" applyFill="1" applyBorder="1" applyAlignment="1" applyProtection="1">
      <alignment wrapText="1"/>
    </xf>
    <xf numFmtId="0" fontId="1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wrapText="1"/>
    </xf>
    <xf numFmtId="0" fontId="0" fillId="0" borderId="0" xfId="0" applyFont="1" applyFill="1" applyBorder="1" applyAlignment="1" applyProtection="1">
      <alignment wrapText="1"/>
    </xf>
    <xf numFmtId="0" fontId="14" fillId="0" borderId="0" xfId="0" applyFont="1" applyAlignment="1" applyProtection="1">
      <alignment horizontal="center" wrapText="1"/>
    </xf>
    <xf numFmtId="0" fontId="0" fillId="0" borderId="0" xfId="0" applyFont="1" applyAlignment="1" applyProtection="1">
      <alignment horizontal="center" wrapText="1"/>
    </xf>
    <xf numFmtId="164" fontId="4" fillId="9" borderId="1" xfId="0" applyNumberFormat="1" applyFont="1" applyFill="1" applyBorder="1" applyAlignment="1" applyProtection="1">
      <alignment horizontal="center" vertical="center" wrapText="1"/>
      <protection locked="0"/>
    </xf>
    <xf numFmtId="164" fontId="4" fillId="9" borderId="6" xfId="0" applyNumberFormat="1" applyFont="1" applyFill="1" applyBorder="1" applyAlignment="1" applyProtection="1">
      <alignment horizontal="center" vertical="center" wrapText="1"/>
      <protection locked="0"/>
    </xf>
    <xf numFmtId="0" fontId="0" fillId="0" borderId="0" xfId="0" applyFont="1" applyFill="1" applyAlignment="1" applyProtection="1">
      <alignment wrapText="1"/>
    </xf>
    <xf numFmtId="0" fontId="6" fillId="0" borderId="0" xfId="0" applyFont="1" applyFill="1" applyBorder="1" applyAlignment="1" applyProtection="1">
      <alignment vertical="center" wrapText="1"/>
    </xf>
    <xf numFmtId="167" fontId="4" fillId="9" borderId="34"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0" fillId="0" borderId="0" xfId="0" applyFont="1" applyBorder="1" applyAlignment="1" applyProtection="1">
      <alignment wrapText="1"/>
    </xf>
    <xf numFmtId="0" fontId="11" fillId="4" borderId="0" xfId="0" applyFont="1" applyFill="1" applyBorder="1" applyAlignment="1" applyProtection="1">
      <alignment horizontal="left" vertical="center" wrapText="1"/>
    </xf>
    <xf numFmtId="0" fontId="0" fillId="0" borderId="1" xfId="0" applyFont="1" applyBorder="1" applyAlignment="1" applyProtection="1">
      <alignment wrapText="1"/>
    </xf>
    <xf numFmtId="0" fontId="28" fillId="0" borderId="0" xfId="0" applyFont="1" applyFill="1" applyAlignment="1" applyProtection="1">
      <alignment wrapText="1"/>
    </xf>
    <xf numFmtId="0" fontId="29" fillId="0" borderId="0" xfId="0" applyFont="1" applyFill="1" applyBorder="1" applyAlignment="1" applyProtection="1">
      <alignment vertical="center" wrapText="1"/>
    </xf>
    <xf numFmtId="0" fontId="4" fillId="9" borderId="3"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0" fontId="9" fillId="5" borderId="0" xfId="0" applyFont="1" applyFill="1" applyBorder="1" applyAlignment="1" applyProtection="1">
      <alignment horizontal="center" vertical="center" wrapText="1"/>
    </xf>
    <xf numFmtId="0" fontId="9" fillId="5" borderId="0" xfId="0" applyFont="1" applyFill="1" applyBorder="1" applyAlignment="1" applyProtection="1">
      <alignment vertical="center" wrapText="1"/>
    </xf>
    <xf numFmtId="164" fontId="4" fillId="9" borderId="0" xfId="0" applyNumberFormat="1" applyFont="1" applyFill="1" applyBorder="1" applyAlignment="1" applyProtection="1">
      <alignment horizontal="center" vertical="center" wrapText="1"/>
      <protection locked="0"/>
    </xf>
    <xf numFmtId="0" fontId="6" fillId="4" borderId="39" xfId="0" applyFont="1" applyFill="1" applyBorder="1" applyAlignment="1" applyProtection="1">
      <alignment horizontal="right" vertical="center" wrapText="1"/>
    </xf>
    <xf numFmtId="164" fontId="9" fillId="5" borderId="40" xfId="0" applyNumberFormat="1" applyFont="1" applyFill="1" applyBorder="1" applyAlignment="1" applyProtection="1">
      <alignment horizontal="center" vertical="center" wrapText="1"/>
    </xf>
    <xf numFmtId="164" fontId="4" fillId="9" borderId="40" xfId="0" applyNumberFormat="1" applyFont="1" applyFill="1" applyBorder="1" applyAlignment="1" applyProtection="1">
      <alignment horizontal="center" vertical="center" wrapText="1"/>
    </xf>
    <xf numFmtId="0" fontId="9" fillId="5" borderId="26" xfId="0" applyFont="1" applyFill="1" applyBorder="1" applyAlignment="1" applyProtection="1">
      <alignment horizontal="center" vertical="center" wrapText="1"/>
    </xf>
    <xf numFmtId="0" fontId="9" fillId="5" borderId="26" xfId="0" applyFont="1" applyFill="1" applyBorder="1" applyAlignment="1" applyProtection="1">
      <alignment vertical="center" wrapText="1"/>
    </xf>
    <xf numFmtId="164" fontId="9" fillId="5" borderId="26" xfId="0" applyNumberFormat="1" applyFont="1" applyFill="1" applyBorder="1" applyAlignment="1" applyProtection="1">
      <alignment horizontal="center" vertical="center" wrapText="1"/>
      <protection locked="0"/>
    </xf>
    <xf numFmtId="0" fontId="4" fillId="9" borderId="2" xfId="0" applyFont="1" applyFill="1" applyBorder="1" applyAlignment="1" applyProtection="1">
      <alignment horizontal="center" vertical="center" wrapText="1"/>
      <protection locked="0"/>
    </xf>
    <xf numFmtId="164" fontId="4" fillId="9" borderId="26" xfId="0" applyNumberFormat="1" applyFont="1" applyFill="1" applyBorder="1" applyAlignment="1" applyProtection="1">
      <alignment horizontal="center" vertical="center" wrapText="1"/>
      <protection locked="0"/>
    </xf>
    <xf numFmtId="0" fontId="4" fillId="9" borderId="3" xfId="0" applyFont="1" applyFill="1" applyBorder="1" applyAlignment="1" applyProtection="1">
      <alignment horizontal="left" vertical="center" wrapText="1"/>
      <protection locked="0"/>
    </xf>
    <xf numFmtId="0" fontId="4" fillId="9" borderId="3"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xf>
    <xf numFmtId="166" fontId="36" fillId="9" borderId="1" xfId="0" applyNumberFormat="1" applyFont="1" applyFill="1" applyBorder="1" applyAlignment="1" applyProtection="1">
      <alignment horizontal="center" vertical="center" wrapText="1"/>
      <protection locked="0"/>
    </xf>
    <xf numFmtId="164" fontId="39" fillId="5" borderId="1" xfId="0" applyNumberFormat="1" applyFont="1" applyFill="1" applyBorder="1" applyAlignment="1" applyProtection="1">
      <alignment horizontal="center" vertical="center" wrapText="1"/>
      <protection locked="0"/>
    </xf>
    <xf numFmtId="0" fontId="4" fillId="9" borderId="3"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0" fontId="4" fillId="9" borderId="3"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1" applyAlignment="1">
      <alignment horizontal="left" vertical="top"/>
    </xf>
    <xf numFmtId="0" fontId="19" fillId="0" borderId="0" xfId="1" applyAlignment="1">
      <alignment horizontal="left" vertical="top" wrapText="1"/>
    </xf>
    <xf numFmtId="0" fontId="2" fillId="3" borderId="1" xfId="0" applyFont="1" applyFill="1" applyBorder="1" applyAlignment="1" applyProtection="1">
      <alignment horizontal="right" vertical="center"/>
    </xf>
    <xf numFmtId="0" fontId="0" fillId="7" borderId="1" xfId="0" applyFont="1" applyFill="1" applyBorder="1" applyAlignment="1" applyProtection="1">
      <alignment horizontal="left" vertical="center"/>
      <protection locked="0"/>
    </xf>
    <xf numFmtId="0" fontId="1" fillId="6" borderId="3" xfId="0" applyFont="1" applyFill="1" applyBorder="1" applyAlignment="1" applyProtection="1">
      <alignment horizontal="right"/>
    </xf>
    <xf numFmtId="0" fontId="1" fillId="6" borderId="2" xfId="0" applyFont="1" applyFill="1" applyBorder="1" applyAlignment="1" applyProtection="1">
      <alignment horizontal="right"/>
    </xf>
    <xf numFmtId="0" fontId="1" fillId="6" borderId="2" xfId="0" applyFont="1" applyFill="1" applyBorder="1" applyAlignment="1" applyProtection="1">
      <alignment horizontal="left" vertical="center"/>
    </xf>
    <xf numFmtId="0" fontId="1" fillId="6" borderId="8" xfId="0" applyFont="1" applyFill="1" applyBorder="1" applyAlignment="1" applyProtection="1">
      <alignment horizontal="left" vertical="center"/>
    </xf>
    <xf numFmtId="0" fontId="1" fillId="6" borderId="1" xfId="0"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8" fillId="7" borderId="1" xfId="0" applyFont="1" applyFill="1" applyBorder="1" applyAlignment="1" applyProtection="1">
      <alignment horizontal="left" vertical="center" wrapText="1"/>
    </xf>
    <xf numFmtId="14" fontId="0" fillId="7" borderId="1" xfId="0" applyNumberFormat="1" applyFont="1" applyFill="1" applyBorder="1" applyAlignment="1" applyProtection="1">
      <alignment horizontal="left" vertical="center"/>
      <protection locked="0"/>
    </xf>
    <xf numFmtId="0" fontId="14" fillId="0" borderId="25" xfId="0" applyFont="1" applyBorder="1" applyAlignment="1" applyProtection="1"/>
    <xf numFmtId="0" fontId="8" fillId="7" borderId="3" xfId="0" applyFont="1" applyFill="1" applyBorder="1" applyAlignment="1" applyProtection="1">
      <alignment horizontal="left" vertical="center" wrapText="1"/>
    </xf>
    <xf numFmtId="0" fontId="0" fillId="7" borderId="8" xfId="0" applyFill="1" applyBorder="1" applyAlignment="1" applyProtection="1">
      <alignment horizontal="left" vertical="center" wrapText="1"/>
    </xf>
    <xf numFmtId="0" fontId="1" fillId="8" borderId="0" xfId="0" applyFont="1" applyFill="1" applyBorder="1" applyAlignment="1" applyProtection="1">
      <alignment horizontal="left" vertical="center" wrapText="1"/>
    </xf>
    <xf numFmtId="0" fontId="1" fillId="8" borderId="28" xfId="0" applyFont="1" applyFill="1" applyBorder="1" applyAlignment="1" applyProtection="1">
      <alignment horizontal="left" vertical="center" wrapText="1"/>
    </xf>
    <xf numFmtId="0" fontId="0" fillId="9" borderId="3"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 fillId="8" borderId="3" xfId="0" applyFont="1" applyFill="1" applyBorder="1" applyAlignment="1" applyProtection="1">
      <alignment horizontal="left" vertical="center" wrapText="1"/>
    </xf>
    <xf numFmtId="0" fontId="1" fillId="8" borderId="2" xfId="0" applyFont="1" applyFill="1" applyBorder="1" applyAlignment="1" applyProtection="1">
      <alignment horizontal="left" vertical="center" wrapText="1"/>
    </xf>
    <xf numFmtId="0" fontId="1" fillId="8" borderId="8" xfId="0" applyFont="1" applyFill="1" applyBorder="1" applyAlignment="1" applyProtection="1">
      <alignment horizontal="left" vertical="center" wrapText="1"/>
    </xf>
    <xf numFmtId="0" fontId="7" fillId="0" borderId="19" xfId="0" applyFont="1" applyFill="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3" fillId="8" borderId="25" xfId="0" applyFont="1" applyFill="1" applyBorder="1" applyAlignment="1" applyProtection="1">
      <alignment horizontal="right" vertical="center" wrapText="1"/>
    </xf>
    <xf numFmtId="0" fontId="33" fillId="8" borderId="22" xfId="0" applyFont="1" applyFill="1" applyBorder="1" applyAlignment="1" applyProtection="1">
      <alignment horizontal="right" vertical="center" wrapText="1"/>
    </xf>
    <xf numFmtId="0" fontId="6" fillId="4" borderId="21" xfId="0" applyFont="1" applyFill="1" applyBorder="1" applyAlignment="1" applyProtection="1">
      <alignment horizontal="left" vertical="center" wrapText="1"/>
    </xf>
    <xf numFmtId="0" fontId="6" fillId="4" borderId="25"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xf>
    <xf numFmtId="0" fontId="11" fillId="9" borderId="3" xfId="0" applyFont="1" applyFill="1" applyBorder="1" applyAlignment="1" applyProtection="1">
      <alignment vertical="center" wrapText="1"/>
    </xf>
    <xf numFmtId="0" fontId="11" fillId="9" borderId="2" xfId="0" applyFont="1" applyFill="1" applyBorder="1" applyAlignment="1" applyProtection="1">
      <alignment vertical="center" wrapText="1"/>
    </xf>
    <xf numFmtId="0" fontId="11" fillId="9" borderId="8" xfId="0" applyFont="1" applyFill="1" applyBorder="1" applyAlignment="1" applyProtection="1">
      <alignment vertical="center" wrapText="1"/>
    </xf>
    <xf numFmtId="0" fontId="11" fillId="0" borderId="13"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0"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5"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5" xfId="0" applyFont="1" applyBorder="1" applyAlignment="1" applyProtection="1">
      <alignment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0" fontId="7" fillId="5" borderId="3" xfId="0" applyFont="1" applyFill="1" applyBorder="1" applyAlignment="1" applyProtection="1">
      <alignment horizontal="right" vertical="center" wrapText="1"/>
    </xf>
    <xf numFmtId="0" fontId="7" fillId="5" borderId="8" xfId="0" applyFont="1" applyFill="1" applyBorder="1" applyAlignment="1" applyProtection="1">
      <alignment horizontal="right" vertical="center" wrapText="1"/>
    </xf>
    <xf numFmtId="166" fontId="6" fillId="9" borderId="3" xfId="0" applyNumberFormat="1" applyFont="1" applyFill="1" applyBorder="1" applyAlignment="1" applyProtection="1">
      <alignment horizontal="center" vertical="center" wrapText="1"/>
    </xf>
    <xf numFmtId="166" fontId="6" fillId="9" borderId="8" xfId="0" applyNumberFormat="1" applyFont="1" applyFill="1" applyBorder="1" applyAlignment="1" applyProtection="1">
      <alignment horizontal="center" vertical="center" wrapText="1"/>
    </xf>
    <xf numFmtId="165" fontId="6" fillId="9" borderId="3" xfId="0" applyNumberFormat="1" applyFont="1" applyFill="1" applyBorder="1" applyAlignment="1" applyProtection="1">
      <alignment horizontal="center" vertical="center" wrapText="1"/>
    </xf>
    <xf numFmtId="165" fontId="6" fillId="9" borderId="8" xfId="0" applyNumberFormat="1" applyFont="1" applyFill="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27" fillId="0" borderId="0" xfId="0" applyFont="1" applyFill="1" applyBorder="1" applyAlignment="1" applyProtection="1">
      <alignment horizontal="left" vertical="center"/>
    </xf>
    <xf numFmtId="0" fontId="27" fillId="0" borderId="26" xfId="0" applyFont="1" applyFill="1" applyBorder="1" applyAlignment="1" applyProtection="1">
      <alignment horizontal="left" vertical="center"/>
    </xf>
    <xf numFmtId="0" fontId="7" fillId="8" borderId="25" xfId="0" applyFont="1" applyFill="1" applyBorder="1" applyAlignment="1" applyProtection="1">
      <alignment horizontal="right" vertical="top" wrapText="1"/>
    </xf>
    <xf numFmtId="0" fontId="7" fillId="8" borderId="22" xfId="0" applyFont="1" applyFill="1" applyBorder="1" applyAlignment="1" applyProtection="1">
      <alignment horizontal="right" vertical="top" wrapText="1"/>
    </xf>
    <xf numFmtId="0" fontId="0" fillId="0" borderId="0" xfId="0" applyBorder="1" applyAlignment="1" applyProtection="1">
      <alignment horizontal="right" vertical="top" wrapText="1"/>
    </xf>
    <xf numFmtId="0" fontId="0" fillId="0" borderId="28" xfId="0" applyBorder="1" applyAlignment="1" applyProtection="1">
      <alignment horizontal="right" vertical="top" wrapText="1"/>
    </xf>
    <xf numFmtId="0" fontId="0" fillId="0" borderId="26" xfId="0" applyBorder="1" applyAlignment="1" applyProtection="1">
      <alignment wrapText="1"/>
    </xf>
    <xf numFmtId="0" fontId="0" fillId="0" borderId="24" xfId="0" applyBorder="1" applyAlignment="1" applyProtection="1">
      <alignment wrapText="1"/>
    </xf>
    <xf numFmtId="0" fontId="6" fillId="0" borderId="6"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4" fillId="9" borderId="3"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0" fontId="4" fillId="9" borderId="21" xfId="0" applyFont="1" applyFill="1" applyBorder="1" applyAlignment="1" applyProtection="1">
      <alignment horizontal="center" vertical="center" wrapText="1"/>
      <protection locked="0"/>
    </xf>
    <xf numFmtId="0" fontId="4" fillId="9" borderId="22"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7" fillId="8" borderId="25" xfId="0" applyFont="1" applyFill="1" applyBorder="1" applyAlignment="1" applyProtection="1">
      <alignment horizontal="right" vertical="center"/>
    </xf>
    <xf numFmtId="0" fontId="7" fillId="8" borderId="22" xfId="0" applyFont="1" applyFill="1" applyBorder="1" applyAlignment="1" applyProtection="1">
      <alignment horizontal="right" vertical="center"/>
    </xf>
    <xf numFmtId="0" fontId="7" fillId="8" borderId="0" xfId="0" applyFont="1" applyFill="1" applyBorder="1" applyAlignment="1" applyProtection="1">
      <alignment horizontal="right" vertical="center"/>
    </xf>
    <xf numFmtId="0" fontId="7" fillId="8" borderId="28" xfId="0" applyFont="1" applyFill="1" applyBorder="1" applyAlignment="1" applyProtection="1">
      <alignment horizontal="right" vertical="center"/>
    </xf>
    <xf numFmtId="0" fontId="4" fillId="0" borderId="21"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3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14" fillId="0" borderId="0" xfId="0" applyFont="1" applyAlignment="1" applyProtection="1"/>
    <xf numFmtId="0" fontId="1" fillId="8" borderId="1" xfId="0" applyFont="1" applyFill="1" applyBorder="1" applyAlignment="1" applyProtection="1">
      <alignment horizontal="left" vertical="center" wrapText="1"/>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wrapText="1"/>
    </xf>
    <xf numFmtId="0" fontId="10" fillId="2" borderId="28"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7" fillId="8" borderId="3" xfId="0" applyFont="1" applyFill="1" applyBorder="1" applyAlignment="1" applyProtection="1">
      <alignment horizontal="left" vertical="center"/>
    </xf>
    <xf numFmtId="0" fontId="7" fillId="8" borderId="8" xfId="0" applyFont="1" applyFill="1" applyBorder="1" applyAlignment="1" applyProtection="1">
      <alignment horizontal="left" vertical="center"/>
    </xf>
    <xf numFmtId="0" fontId="1" fillId="8" borderId="26" xfId="0" applyFont="1" applyFill="1" applyBorder="1" applyAlignment="1" applyProtection="1">
      <alignment horizontal="left" vertical="center" wrapText="1"/>
    </xf>
    <xf numFmtId="0" fontId="1" fillId="8" borderId="24" xfId="0" applyFont="1" applyFill="1" applyBorder="1" applyAlignment="1" applyProtection="1">
      <alignment horizontal="left" vertical="center" wrapText="1"/>
    </xf>
    <xf numFmtId="0" fontId="15" fillId="3" borderId="1" xfId="0" applyFont="1" applyFill="1" applyBorder="1" applyAlignment="1" applyProtection="1">
      <alignment horizontal="center" vertical="center"/>
    </xf>
    <xf numFmtId="0" fontId="0" fillId="9" borderId="1" xfId="0" applyFont="1" applyFill="1" applyBorder="1" applyAlignment="1" applyProtection="1">
      <alignment horizontal="left" vertical="center" wrapText="1"/>
      <protection locked="0"/>
    </xf>
    <xf numFmtId="0" fontId="0" fillId="9" borderId="1" xfId="0" applyFont="1" applyFill="1" applyBorder="1" applyAlignment="1" applyProtection="1">
      <alignment horizontal="center" vertical="center"/>
      <protection locked="0"/>
    </xf>
    <xf numFmtId="0" fontId="0" fillId="9" borderId="1" xfId="0" applyFont="1" applyFill="1" applyBorder="1" applyAlignment="1" applyProtection="1">
      <alignment horizontal="left" vertical="center"/>
      <protection locked="0"/>
    </xf>
    <xf numFmtId="0" fontId="10" fillId="2" borderId="6"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10" fillId="2" borderId="2" xfId="0" applyFont="1" applyFill="1" applyBorder="1" applyAlignment="1" applyProtection="1">
      <alignment horizontal="center" vertical="center" wrapText="1"/>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vertical="center"/>
    </xf>
    <xf numFmtId="14" fontId="0" fillId="9" borderId="1" xfId="0" applyNumberFormat="1" applyFont="1" applyFill="1" applyBorder="1" applyAlignment="1" applyProtection="1">
      <alignment horizontal="left" vertical="center"/>
      <protection locked="0"/>
    </xf>
    <xf numFmtId="0" fontId="2" fillId="3" borderId="3" xfId="0" applyFont="1" applyFill="1" applyBorder="1" applyAlignment="1" applyProtection="1">
      <alignment horizontal="right" vertical="center"/>
    </xf>
    <xf numFmtId="0" fontId="2" fillId="3" borderId="8" xfId="0" applyFont="1" applyFill="1" applyBorder="1" applyAlignment="1" applyProtection="1">
      <alignment horizontal="right" vertical="center"/>
    </xf>
    <xf numFmtId="0" fontId="0" fillId="9" borderId="3" xfId="0" applyFont="1" applyFill="1" applyBorder="1" applyAlignment="1" applyProtection="1">
      <alignment horizontal="left" vertical="center" wrapText="1"/>
      <protection locked="0"/>
    </xf>
    <xf numFmtId="0" fontId="0" fillId="9" borderId="2" xfId="0" applyFont="1" applyFill="1" applyBorder="1" applyAlignment="1" applyProtection="1">
      <alignment horizontal="left" vertical="center" wrapText="1"/>
      <protection locked="0"/>
    </xf>
    <xf numFmtId="0" fontId="0" fillId="9" borderId="8" xfId="0" applyFont="1" applyFill="1" applyBorder="1" applyAlignment="1" applyProtection="1">
      <alignment horizontal="left" vertical="center" wrapText="1"/>
      <protection locked="0"/>
    </xf>
    <xf numFmtId="0" fontId="1" fillId="8" borderId="3" xfId="0" applyFont="1" applyFill="1" applyBorder="1" applyAlignment="1" applyProtection="1">
      <alignment horizontal="left"/>
    </xf>
    <xf numFmtId="0" fontId="1" fillId="8" borderId="2" xfId="0" applyFont="1" applyFill="1" applyBorder="1" applyAlignment="1" applyProtection="1">
      <alignment horizontal="left"/>
    </xf>
    <xf numFmtId="0" fontId="0" fillId="0" borderId="2"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center" vertical="center" wrapText="1"/>
    </xf>
    <xf numFmtId="0" fontId="0" fillId="0" borderId="4" xfId="0" applyBorder="1" applyAlignment="1" applyProtection="1">
      <alignment horizontal="center" vertical="center" wrapText="1"/>
    </xf>
    <xf numFmtId="0" fontId="7" fillId="5" borderId="21" xfId="0" applyFont="1" applyFill="1" applyBorder="1" applyAlignment="1" applyProtection="1">
      <alignment horizontal="right" vertical="center" wrapText="1"/>
    </xf>
    <xf numFmtId="0" fontId="7" fillId="5" borderId="22" xfId="0" applyFont="1" applyFill="1" applyBorder="1" applyAlignment="1" applyProtection="1">
      <alignment horizontal="right" vertical="center" wrapText="1"/>
    </xf>
    <xf numFmtId="0" fontId="0" fillId="9" borderId="3" xfId="0" applyFont="1" applyFill="1" applyBorder="1" applyAlignment="1" applyProtection="1">
      <alignment horizontal="left" vertical="top" wrapText="1"/>
      <protection locked="0"/>
    </xf>
    <xf numFmtId="0" fontId="0" fillId="9" borderId="2" xfId="0" applyFont="1" applyFill="1" applyBorder="1" applyAlignment="1" applyProtection="1">
      <alignment horizontal="left" vertical="top" wrapText="1"/>
      <protection locked="0"/>
    </xf>
    <xf numFmtId="0" fontId="0" fillId="9" borderId="8" xfId="0" applyFont="1" applyFill="1" applyBorder="1" applyAlignment="1" applyProtection="1">
      <alignment horizontal="left" vertical="top" wrapText="1"/>
      <protection locked="0"/>
    </xf>
    <xf numFmtId="0" fontId="1" fillId="8" borderId="3" xfId="0" applyFont="1" applyFill="1" applyBorder="1" applyAlignment="1" applyProtection="1">
      <alignment vertical="center" wrapText="1"/>
    </xf>
    <xf numFmtId="0" fontId="1" fillId="8" borderId="2" xfId="0" applyFont="1" applyFill="1" applyBorder="1" applyAlignment="1" applyProtection="1">
      <alignment vertical="center" wrapText="1"/>
    </xf>
    <xf numFmtId="0" fontId="1" fillId="8" borderId="8" xfId="0" applyFont="1" applyFill="1" applyBorder="1" applyAlignment="1" applyProtection="1">
      <alignment vertical="center" wrapText="1"/>
    </xf>
    <xf numFmtId="0" fontId="7" fillId="5" borderId="3" xfId="0" applyFont="1" applyFill="1" applyBorder="1" applyAlignment="1" applyProtection="1">
      <alignment horizontal="right" vertical="top" wrapText="1"/>
    </xf>
    <xf numFmtId="0" fontId="7" fillId="5" borderId="8" xfId="0" applyFont="1" applyFill="1" applyBorder="1" applyAlignment="1" applyProtection="1">
      <alignment horizontal="right" vertical="top" wrapText="1"/>
    </xf>
    <xf numFmtId="0" fontId="0" fillId="0" borderId="2"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0" borderId="25" xfId="0" applyFont="1" applyBorder="1" applyAlignment="1" applyProtection="1">
      <alignment wrapText="1"/>
    </xf>
    <xf numFmtId="0" fontId="14" fillId="0" borderId="0" xfId="0" applyFont="1" applyAlignment="1" applyProtection="1">
      <alignment wrapText="1"/>
    </xf>
    <xf numFmtId="0" fontId="15" fillId="3" borderId="1" xfId="0" applyFont="1" applyFill="1" applyBorder="1" applyAlignment="1" applyProtection="1">
      <alignment horizontal="center" vertical="center" wrapText="1"/>
    </xf>
    <xf numFmtId="0" fontId="7" fillId="0" borderId="41"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8" borderId="3" xfId="0" applyFont="1" applyFill="1" applyBorder="1" applyAlignment="1" applyProtection="1">
      <alignment horizontal="left" vertical="center" wrapText="1"/>
    </xf>
    <xf numFmtId="0" fontId="7" fillId="8" borderId="8" xfId="0" applyFont="1" applyFill="1" applyBorder="1" applyAlignment="1" applyProtection="1">
      <alignment horizontal="left" vertical="center" wrapText="1"/>
    </xf>
    <xf numFmtId="0" fontId="7" fillId="8" borderId="25" xfId="0" applyFont="1" applyFill="1" applyBorder="1" applyAlignment="1" applyProtection="1">
      <alignment horizontal="right" vertical="center" wrapText="1"/>
    </xf>
    <xf numFmtId="0" fontId="7" fillId="8" borderId="22" xfId="0" applyFont="1" applyFill="1" applyBorder="1" applyAlignment="1" applyProtection="1">
      <alignment horizontal="right" vertical="center" wrapText="1"/>
    </xf>
    <xf numFmtId="0" fontId="7" fillId="8" borderId="0" xfId="0" applyFont="1" applyFill="1" applyBorder="1" applyAlignment="1" applyProtection="1">
      <alignment horizontal="right" vertical="center" wrapText="1"/>
    </xf>
    <xf numFmtId="0" fontId="7" fillId="8" borderId="28" xfId="0" applyFont="1" applyFill="1" applyBorder="1" applyAlignment="1" applyProtection="1">
      <alignment horizontal="right"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11" fillId="4" borderId="0" xfId="0" applyFont="1" applyFill="1" applyBorder="1" applyAlignment="1" applyProtection="1">
      <alignment horizontal="left"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0"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12" xfId="0" applyFont="1" applyBorder="1" applyAlignment="1" applyProtection="1">
      <alignment vertical="center" wrapText="1"/>
    </xf>
    <xf numFmtId="0" fontId="11" fillId="0" borderId="13"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14" xfId="0" applyFont="1" applyBorder="1" applyAlignment="1" applyProtection="1">
      <alignment vertical="center" wrapText="1"/>
    </xf>
    <xf numFmtId="0" fontId="11" fillId="0" borderId="15" xfId="0" applyFont="1" applyBorder="1" applyAlignment="1" applyProtection="1">
      <alignment vertical="center" wrapText="1"/>
    </xf>
    <xf numFmtId="0" fontId="11" fillId="0" borderId="16" xfId="0" applyFont="1" applyBorder="1" applyAlignment="1" applyProtection="1">
      <alignment vertical="center" wrapText="1"/>
    </xf>
    <xf numFmtId="0" fontId="11" fillId="0" borderId="17" xfId="0" applyFont="1" applyBorder="1" applyAlignment="1" applyProtection="1">
      <alignment vertical="center" wrapText="1"/>
    </xf>
    <xf numFmtId="0" fontId="11" fillId="9" borderId="1" xfId="0" applyFont="1" applyFill="1" applyBorder="1" applyAlignment="1" applyProtection="1">
      <alignment vertical="center" wrapText="1"/>
    </xf>
    <xf numFmtId="0" fontId="27" fillId="0" borderId="0"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1" fillId="8" borderId="1" xfId="0" applyFont="1" applyFill="1" applyBorder="1" applyAlignment="1" applyProtection="1">
      <alignment horizontal="left" wrapText="1"/>
    </xf>
    <xf numFmtId="0" fontId="2" fillId="3" borderId="1" xfId="0" applyFont="1" applyFill="1" applyBorder="1" applyAlignment="1" applyProtection="1">
      <alignment horizontal="right" vertical="center" wrapText="1"/>
    </xf>
    <xf numFmtId="14" fontId="0" fillId="9" borderId="1"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1" fillId="2" borderId="0" xfId="0" applyFont="1" applyFill="1" applyBorder="1" applyAlignment="1" applyProtection="1">
      <alignment horizontal="right" wrapText="1"/>
    </xf>
    <xf numFmtId="0" fontId="1" fillId="2" borderId="0" xfId="0" applyFont="1" applyFill="1" applyBorder="1" applyAlignment="1" applyProtection="1">
      <alignment horizontal="left" vertical="center" wrapText="1"/>
    </xf>
    <xf numFmtId="0" fontId="7" fillId="10" borderId="25" xfId="0" applyFont="1" applyFill="1" applyBorder="1" applyAlignment="1" applyProtection="1">
      <alignment horizontal="right" vertical="top" wrapText="1"/>
    </xf>
    <xf numFmtId="0" fontId="7" fillId="10" borderId="22" xfId="0" applyFont="1" applyFill="1" applyBorder="1" applyAlignment="1" applyProtection="1">
      <alignment horizontal="right" vertical="top" wrapText="1"/>
    </xf>
    <xf numFmtId="0" fontId="0" fillId="10" borderId="0" xfId="0" applyFill="1" applyBorder="1" applyAlignment="1" applyProtection="1">
      <alignment horizontal="right" vertical="top" wrapText="1"/>
    </xf>
    <xf numFmtId="0" fontId="0" fillId="10" borderId="28" xfId="0" applyFill="1" applyBorder="1" applyAlignment="1" applyProtection="1">
      <alignment horizontal="right" vertical="top" wrapText="1"/>
    </xf>
    <xf numFmtId="0" fontId="0" fillId="10" borderId="26" xfId="0" applyFill="1" applyBorder="1" applyAlignment="1" applyProtection="1">
      <alignment wrapText="1"/>
    </xf>
    <xf numFmtId="0" fontId="0" fillId="10" borderId="24" xfId="0" applyFill="1" applyBorder="1" applyAlignment="1" applyProtection="1">
      <alignment wrapText="1"/>
    </xf>
    <xf numFmtId="0" fontId="4" fillId="11" borderId="3" xfId="0" applyFont="1" applyFill="1" applyBorder="1" applyAlignment="1" applyProtection="1">
      <alignment horizontal="center" vertical="center" wrapText="1"/>
      <protection locked="0"/>
    </xf>
    <xf numFmtId="0" fontId="4" fillId="11" borderId="8" xfId="0" applyFont="1" applyFill="1" applyBorder="1" applyAlignment="1" applyProtection="1">
      <alignment horizontal="center" vertical="center" wrapText="1"/>
      <protection locked="0"/>
    </xf>
    <xf numFmtId="0" fontId="4" fillId="11" borderId="21" xfId="0" applyFont="1" applyFill="1" applyBorder="1" applyAlignment="1" applyProtection="1">
      <alignment horizontal="center" vertical="center" wrapText="1"/>
      <protection locked="0"/>
    </xf>
    <xf numFmtId="0" fontId="4" fillId="11" borderId="22" xfId="0" applyFont="1" applyFill="1" applyBorder="1" applyAlignment="1" applyProtection="1">
      <alignment horizontal="center" vertical="center" wrapText="1"/>
      <protection locked="0"/>
    </xf>
    <xf numFmtId="166" fontId="6" fillId="11" borderId="3" xfId="0" applyNumberFormat="1" applyFont="1" applyFill="1" applyBorder="1" applyAlignment="1" applyProtection="1">
      <alignment horizontal="center" vertical="center" wrapText="1"/>
    </xf>
    <xf numFmtId="166" fontId="6" fillId="11" borderId="8" xfId="0" applyNumberFormat="1" applyFont="1" applyFill="1" applyBorder="1" applyAlignment="1" applyProtection="1">
      <alignment horizontal="center" vertical="center" wrapText="1"/>
    </xf>
    <xf numFmtId="165" fontId="6" fillId="11" borderId="3" xfId="0" applyNumberFormat="1" applyFont="1" applyFill="1" applyBorder="1" applyAlignment="1" applyProtection="1">
      <alignment horizontal="center" vertical="center" wrapText="1"/>
    </xf>
    <xf numFmtId="165" fontId="6" fillId="11" borderId="8" xfId="0" applyNumberFormat="1" applyFont="1" applyFill="1" applyBorder="1" applyAlignment="1" applyProtection="1">
      <alignment horizontal="center" vertical="center" wrapText="1"/>
    </xf>
    <xf numFmtId="0" fontId="1" fillId="10" borderId="21" xfId="0" applyFont="1" applyFill="1" applyBorder="1" applyAlignment="1" applyProtection="1">
      <alignment horizontal="left" vertical="center" wrapText="1"/>
    </xf>
    <xf numFmtId="0" fontId="1" fillId="10" borderId="22" xfId="0" applyFont="1" applyFill="1" applyBorder="1" applyAlignment="1" applyProtection="1">
      <alignment horizontal="left" vertical="center" wrapText="1"/>
    </xf>
    <xf numFmtId="0" fontId="1" fillId="10" borderId="27" xfId="0" applyFont="1" applyFill="1" applyBorder="1" applyAlignment="1" applyProtection="1">
      <alignment horizontal="left" vertical="center" wrapText="1"/>
    </xf>
    <xf numFmtId="0" fontId="1" fillId="10" borderId="28" xfId="0" applyFont="1" applyFill="1" applyBorder="1" applyAlignment="1" applyProtection="1">
      <alignment horizontal="left" vertical="center" wrapText="1"/>
    </xf>
    <xf numFmtId="0" fontId="1" fillId="10" borderId="23" xfId="0" applyFont="1" applyFill="1" applyBorder="1" applyAlignment="1" applyProtection="1">
      <alignment horizontal="left" vertical="center" wrapText="1"/>
    </xf>
    <xf numFmtId="0" fontId="1" fillId="10" borderId="24" xfId="0" applyFont="1" applyFill="1" applyBorder="1" applyAlignment="1" applyProtection="1">
      <alignment horizontal="left" vertical="center" wrapText="1"/>
    </xf>
    <xf numFmtId="0" fontId="0" fillId="11" borderId="3" xfId="0" applyFont="1" applyFill="1" applyBorder="1" applyAlignment="1" applyProtection="1">
      <alignment horizontal="left" vertical="top"/>
      <protection locked="0"/>
    </xf>
    <xf numFmtId="0" fontId="0" fillId="11" borderId="2" xfId="0" applyFont="1" applyFill="1" applyBorder="1" applyAlignment="1" applyProtection="1">
      <alignment horizontal="left" vertical="top"/>
      <protection locked="0"/>
    </xf>
    <xf numFmtId="0" fontId="0" fillId="11" borderId="8" xfId="0" applyFont="1" applyFill="1" applyBorder="1" applyAlignment="1" applyProtection="1">
      <alignment horizontal="left" vertical="top"/>
      <protection locked="0"/>
    </xf>
    <xf numFmtId="0" fontId="7" fillId="0" borderId="37" xfId="0" applyFont="1" applyFill="1" applyBorder="1" applyAlignment="1" applyProtection="1">
      <alignment horizontal="center" vertical="center" wrapText="1"/>
    </xf>
    <xf numFmtId="0" fontId="7" fillId="10" borderId="3" xfId="0" applyFont="1" applyFill="1" applyBorder="1" applyAlignment="1" applyProtection="1">
      <alignment horizontal="left" vertical="center"/>
    </xf>
    <xf numFmtId="0" fontId="7" fillId="10" borderId="8" xfId="0" applyFont="1" applyFill="1" applyBorder="1" applyAlignment="1" applyProtection="1">
      <alignment horizontal="left" vertical="center"/>
    </xf>
    <xf numFmtId="0" fontId="6" fillId="0" borderId="9" xfId="0" applyFont="1" applyBorder="1" applyAlignment="1" applyProtection="1">
      <alignment horizontal="center" vertical="center" wrapText="1"/>
    </xf>
    <xf numFmtId="0" fontId="11" fillId="11" borderId="3" xfId="0" applyFont="1" applyFill="1" applyBorder="1" applyAlignment="1" applyProtection="1">
      <alignment horizontal="center" vertical="center" wrapText="1"/>
    </xf>
    <xf numFmtId="0" fontId="11" fillId="11" borderId="2" xfId="0" applyFont="1" applyFill="1" applyBorder="1" applyAlignment="1" applyProtection="1">
      <alignment horizontal="center" vertical="center" wrapText="1"/>
    </xf>
    <xf numFmtId="0" fontId="11" fillId="11" borderId="8" xfId="0" applyFont="1" applyFill="1" applyBorder="1" applyAlignment="1" applyProtection="1">
      <alignment horizontal="center" vertical="center" wrapText="1"/>
    </xf>
    <xf numFmtId="0" fontId="0" fillId="11" borderId="1" xfId="0" applyFont="1" applyFill="1" applyBorder="1" applyAlignment="1" applyProtection="1">
      <alignment horizontal="left" vertical="center"/>
      <protection locked="0"/>
    </xf>
    <xf numFmtId="0" fontId="2" fillId="3" borderId="3"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33" fillId="10" borderId="25" xfId="0" applyFont="1" applyFill="1" applyBorder="1" applyAlignment="1" applyProtection="1">
      <alignment horizontal="right" vertical="center" wrapText="1"/>
    </xf>
    <xf numFmtId="0" fontId="33" fillId="10" borderId="22" xfId="0" applyFont="1" applyFill="1" applyBorder="1" applyAlignment="1" applyProtection="1">
      <alignment horizontal="right" vertical="center" wrapText="1"/>
    </xf>
    <xf numFmtId="0" fontId="1" fillId="10" borderId="0" xfId="0" applyFont="1" applyFill="1" applyBorder="1" applyAlignment="1" applyProtection="1">
      <alignment horizontal="left" vertical="center" wrapText="1"/>
    </xf>
    <xf numFmtId="0" fontId="1" fillId="10" borderId="26" xfId="0" applyFont="1" applyFill="1" applyBorder="1" applyAlignment="1" applyProtection="1">
      <alignment horizontal="left" vertical="center" wrapText="1"/>
    </xf>
    <xf numFmtId="0" fontId="1" fillId="10" borderId="1" xfId="0" quotePrefix="1" applyFont="1" applyFill="1" applyBorder="1" applyAlignment="1" applyProtection="1">
      <alignment horizontal="left" vertical="center" wrapText="1"/>
    </xf>
    <xf numFmtId="0" fontId="1" fillId="10" borderId="1" xfId="0" applyFont="1" applyFill="1" applyBorder="1" applyAlignment="1" applyProtection="1">
      <alignment horizontal="left" vertical="center" wrapText="1"/>
    </xf>
    <xf numFmtId="0" fontId="0" fillId="11" borderId="1" xfId="0" applyFont="1" applyFill="1" applyBorder="1" applyAlignment="1" applyProtection="1">
      <alignment horizontal="center" vertical="center"/>
      <protection locked="0"/>
    </xf>
    <xf numFmtId="0" fontId="7" fillId="10" borderId="25" xfId="0" applyFont="1" applyFill="1" applyBorder="1" applyAlignment="1" applyProtection="1">
      <alignment horizontal="right" vertical="center"/>
    </xf>
    <xf numFmtId="0" fontId="7" fillId="10" borderId="22" xfId="0" applyFont="1" applyFill="1" applyBorder="1" applyAlignment="1" applyProtection="1">
      <alignment horizontal="right" vertical="center"/>
    </xf>
    <xf numFmtId="0" fontId="7" fillId="10" borderId="0" xfId="0" applyFont="1" applyFill="1" applyBorder="1" applyAlignment="1" applyProtection="1">
      <alignment horizontal="right" vertical="center"/>
    </xf>
    <xf numFmtId="0" fontId="7" fillId="10" borderId="28" xfId="0" applyFont="1" applyFill="1" applyBorder="1" applyAlignment="1" applyProtection="1">
      <alignment horizontal="right" vertical="center"/>
    </xf>
    <xf numFmtId="0" fontId="1" fillId="10" borderId="1" xfId="0" applyFont="1" applyFill="1" applyBorder="1" applyAlignment="1" applyProtection="1">
      <alignment horizontal="right"/>
    </xf>
    <xf numFmtId="0" fontId="1" fillId="10" borderId="1" xfId="0" applyFont="1" applyFill="1" applyBorder="1" applyAlignment="1" applyProtection="1">
      <alignment horizontal="left" vertical="center"/>
    </xf>
    <xf numFmtId="0" fontId="0" fillId="11" borderId="1" xfId="0" applyFont="1" applyFill="1" applyBorder="1" applyAlignment="1" applyProtection="1">
      <alignment horizontal="left" vertical="center" wrapText="1"/>
      <protection locked="0"/>
    </xf>
    <xf numFmtId="14" fontId="0" fillId="11" borderId="1" xfId="0" applyNumberFormat="1" applyFont="1" applyFill="1" applyBorder="1" applyAlignment="1" applyProtection="1">
      <alignment horizontal="left" vertical="center"/>
      <protection locked="0"/>
    </xf>
    <xf numFmtId="0" fontId="0" fillId="11" borderId="3" xfId="0" applyFont="1" applyFill="1" applyBorder="1" applyAlignment="1" applyProtection="1">
      <alignment horizontal="left" vertical="center" wrapText="1"/>
      <protection locked="0"/>
    </xf>
    <xf numFmtId="0" fontId="0" fillId="11" borderId="2" xfId="0" applyFont="1" applyFill="1" applyBorder="1" applyAlignment="1" applyProtection="1">
      <alignment horizontal="left" vertical="center" wrapText="1"/>
      <protection locked="0"/>
    </xf>
    <xf numFmtId="0" fontId="0" fillId="11" borderId="8" xfId="0" applyFont="1" applyFill="1" applyBorder="1" applyAlignment="1" applyProtection="1">
      <alignment horizontal="left" vertical="center" wrapText="1"/>
      <protection locked="0"/>
    </xf>
    <xf numFmtId="0" fontId="1" fillId="10" borderId="3" xfId="0" applyFont="1" applyFill="1" applyBorder="1" applyAlignment="1" applyProtection="1">
      <alignment horizontal="left" vertical="center" wrapText="1"/>
    </xf>
    <xf numFmtId="0" fontId="1" fillId="10" borderId="2" xfId="0" applyFont="1" applyFill="1" applyBorder="1" applyAlignment="1" applyProtection="1">
      <alignment horizontal="left" vertical="center" wrapText="1"/>
    </xf>
    <xf numFmtId="0" fontId="1" fillId="10" borderId="8" xfId="0" applyFont="1" applyFill="1" applyBorder="1" applyAlignment="1" applyProtection="1">
      <alignment horizontal="left" vertical="center" wrapText="1"/>
    </xf>
    <xf numFmtId="0" fontId="0" fillId="11" borderId="3" xfId="0" applyFont="1" applyFill="1" applyBorder="1" applyAlignment="1" applyProtection="1">
      <alignment horizontal="left" vertical="center"/>
      <protection locked="0"/>
    </xf>
    <xf numFmtId="0" fontId="0" fillId="11" borderId="2" xfId="0" applyFont="1" applyFill="1" applyBorder="1" applyAlignment="1" applyProtection="1">
      <alignment horizontal="left" vertical="center"/>
      <protection locked="0"/>
    </xf>
    <xf numFmtId="0" fontId="0" fillId="11" borderId="8" xfId="0" applyFont="1" applyFill="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009999"/>
      <color rgb="FF33CCCC"/>
      <color rgb="FF00CC99"/>
      <color rgb="FFCCCCFF"/>
      <color rgb="FF660066"/>
      <color rgb="FFCCECFF"/>
      <color rgb="FF008080"/>
      <color rgb="FF003399"/>
      <color rgb="FF0099CC"/>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C5" totalsRowShown="0">
  <autoFilter ref="B3:C5" xr:uid="{00000000-0009-0000-0100-000001000000}"/>
  <tableColumns count="2">
    <tableColumn id="1" xr3:uid="{00000000-0010-0000-0000-000001000000}" name="Assessment no."/>
    <tableColumn id="2" xr3:uid="{00000000-0010-0000-0000-000002000000}" name="WLC reduction principles adopte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ZeroCarbonPlanning@london.gov.uk" TargetMode="External"/><Relationship Id="rId2" Type="http://schemas.openxmlformats.org/officeDocument/2006/relationships/hyperlink" Target="mailto:ZeroCarbonPlanning@london.gov.uk" TargetMode="External"/><Relationship Id="rId1" Type="http://schemas.openxmlformats.org/officeDocument/2006/relationships/hyperlink" Target="https://www.london.gov.uk/what-we-do/planning/implementing-london-plan/planning-guidance/whole-life-cycle-carbon-assessments-guidance-pre-consultation-draf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showGridLines="0" workbookViewId="0">
      <selection activeCell="B48" sqref="B48"/>
    </sheetView>
  </sheetViews>
  <sheetFormatPr defaultRowHeight="12.5" x14ac:dyDescent="0.25"/>
  <cols>
    <col min="12" max="12" width="16.81640625" customWidth="1"/>
    <col min="13" max="13" width="4.26953125" customWidth="1"/>
    <col min="14" max="14" width="3.54296875" customWidth="1"/>
  </cols>
  <sheetData>
    <row r="1" spans="1:15" s="1" customFormat="1" ht="26.25" customHeight="1" x14ac:dyDescent="0.4">
      <c r="A1" s="7" t="s">
        <v>0</v>
      </c>
      <c r="B1" s="3"/>
      <c r="C1" s="3"/>
      <c r="D1" s="3"/>
      <c r="E1" s="3"/>
      <c r="F1" s="3"/>
      <c r="G1" s="3"/>
      <c r="H1" s="3"/>
      <c r="I1" s="3"/>
      <c r="J1" s="3"/>
      <c r="K1" s="3"/>
      <c r="L1" s="3"/>
    </row>
    <row r="3" spans="1:15" ht="13" x14ac:dyDescent="0.3">
      <c r="A3" s="8" t="s">
        <v>1</v>
      </c>
      <c r="B3" s="9"/>
      <c r="C3" s="9"/>
      <c r="D3" s="9"/>
      <c r="E3" s="9"/>
      <c r="F3" s="9"/>
      <c r="G3" s="9"/>
      <c r="H3" s="9"/>
      <c r="I3" s="9"/>
      <c r="J3" s="9"/>
      <c r="K3" s="9"/>
      <c r="L3" s="9"/>
      <c r="M3" s="5"/>
      <c r="N3" s="5"/>
      <c r="O3" s="5"/>
    </row>
    <row r="4" spans="1:15" ht="9.75" customHeight="1" x14ac:dyDescent="0.25">
      <c r="A4" s="4"/>
      <c r="B4" s="5"/>
      <c r="C4" s="5"/>
      <c r="D4" s="5"/>
      <c r="E4" s="5"/>
      <c r="F4" s="5"/>
      <c r="G4" s="5"/>
      <c r="H4" s="5"/>
      <c r="I4" s="5"/>
      <c r="J4" s="5"/>
      <c r="K4" s="5"/>
      <c r="L4" s="5"/>
    </row>
    <row r="5" spans="1:15" ht="12.75" customHeight="1" x14ac:dyDescent="0.25">
      <c r="A5" s="232" t="s">
        <v>206</v>
      </c>
      <c r="B5" s="232"/>
      <c r="C5" s="232"/>
      <c r="D5" s="232"/>
      <c r="E5" s="232"/>
      <c r="F5" s="232"/>
      <c r="G5" s="232"/>
      <c r="H5" s="232"/>
      <c r="I5" s="232"/>
      <c r="J5" s="232"/>
      <c r="K5" s="232"/>
      <c r="L5" s="232"/>
    </row>
    <row r="6" spans="1:15" ht="12.75" customHeight="1" x14ac:dyDescent="0.25">
      <c r="A6" s="232"/>
      <c r="B6" s="232"/>
      <c r="C6" s="232"/>
      <c r="D6" s="232"/>
      <c r="E6" s="232"/>
      <c r="F6" s="232"/>
      <c r="G6" s="232"/>
      <c r="H6" s="232"/>
      <c r="I6" s="232"/>
      <c r="J6" s="232"/>
      <c r="K6" s="232"/>
      <c r="L6" s="232"/>
    </row>
    <row r="7" spans="1:15" ht="12.75" customHeight="1" x14ac:dyDescent="0.25">
      <c r="A7" s="232"/>
      <c r="B7" s="232"/>
      <c r="C7" s="232"/>
      <c r="D7" s="232"/>
      <c r="E7" s="232"/>
      <c r="F7" s="232"/>
      <c r="G7" s="232"/>
      <c r="H7" s="232"/>
      <c r="I7" s="232"/>
      <c r="J7" s="232"/>
      <c r="K7" s="232"/>
      <c r="L7" s="232"/>
    </row>
    <row r="8" spans="1:15" ht="34.5" customHeight="1" x14ac:dyDescent="0.25">
      <c r="A8" s="235" t="s">
        <v>199</v>
      </c>
      <c r="B8" s="232"/>
      <c r="C8" s="232"/>
      <c r="D8" s="232"/>
      <c r="E8" s="232"/>
      <c r="F8" s="232"/>
      <c r="G8" s="232"/>
      <c r="H8" s="232"/>
      <c r="I8" s="232"/>
      <c r="J8" s="232"/>
      <c r="K8" s="232"/>
      <c r="L8" s="232"/>
    </row>
    <row r="9" spans="1:15" ht="15" customHeight="1" x14ac:dyDescent="0.25">
      <c r="A9" s="232" t="s">
        <v>205</v>
      </c>
      <c r="B9" s="232"/>
      <c r="C9" s="232"/>
      <c r="D9" s="232"/>
      <c r="E9" s="232"/>
      <c r="F9" s="232"/>
      <c r="G9" s="232"/>
      <c r="H9" s="232"/>
      <c r="I9" s="232"/>
      <c r="J9" s="232"/>
      <c r="K9" s="232"/>
      <c r="L9" s="232"/>
    </row>
    <row r="10" spans="1:15" ht="33" customHeight="1" x14ac:dyDescent="0.25">
      <c r="A10" s="232"/>
      <c r="B10" s="232"/>
      <c r="C10" s="232"/>
      <c r="D10" s="232"/>
      <c r="E10" s="232"/>
      <c r="F10" s="232"/>
      <c r="G10" s="232"/>
      <c r="H10" s="232"/>
      <c r="I10" s="232"/>
      <c r="J10" s="232"/>
      <c r="K10" s="232"/>
      <c r="L10" s="232"/>
    </row>
    <row r="11" spans="1:15" ht="15" customHeight="1" x14ac:dyDescent="0.25">
      <c r="A11" s="166" t="s">
        <v>200</v>
      </c>
      <c r="B11" s="165"/>
      <c r="C11" s="165"/>
      <c r="D11" s="163"/>
      <c r="E11" s="163"/>
      <c r="F11" s="163"/>
      <c r="G11" s="163"/>
      <c r="H11" s="163"/>
      <c r="I11" s="163"/>
      <c r="J11" s="163"/>
      <c r="K11" s="163"/>
      <c r="L11" s="163"/>
    </row>
    <row r="12" spans="1:15" x14ac:dyDescent="0.25">
      <c r="A12" s="232" t="s">
        <v>201</v>
      </c>
      <c r="B12" s="232"/>
      <c r="C12" s="232"/>
      <c r="D12" s="232"/>
      <c r="E12" s="232"/>
      <c r="F12" s="232"/>
      <c r="G12" s="232"/>
      <c r="H12" s="232"/>
      <c r="I12" s="232"/>
      <c r="J12" s="232"/>
      <c r="K12" s="232"/>
      <c r="L12" s="232"/>
    </row>
    <row r="13" spans="1:15" ht="35.25" customHeight="1" x14ac:dyDescent="0.25">
      <c r="A13" s="232"/>
      <c r="B13" s="232"/>
      <c r="C13" s="232"/>
      <c r="D13" s="232"/>
      <c r="E13" s="232"/>
      <c r="F13" s="232"/>
      <c r="G13" s="232"/>
      <c r="H13" s="232"/>
      <c r="I13" s="232"/>
      <c r="J13" s="232"/>
      <c r="K13" s="232"/>
      <c r="L13" s="232"/>
    </row>
    <row r="14" spans="1:15" ht="13" x14ac:dyDescent="0.25">
      <c r="A14" s="166" t="s">
        <v>202</v>
      </c>
      <c r="B14" s="163"/>
      <c r="C14" s="163"/>
      <c r="D14" s="163"/>
      <c r="E14" s="163"/>
      <c r="F14" s="163"/>
      <c r="G14" s="163"/>
      <c r="H14" s="163"/>
      <c r="I14" s="163"/>
      <c r="J14" s="163"/>
      <c r="K14" s="163"/>
      <c r="L14" s="163"/>
    </row>
    <row r="15" spans="1:15" x14ac:dyDescent="0.25">
      <c r="A15" s="232" t="s">
        <v>203</v>
      </c>
      <c r="B15" s="232"/>
      <c r="C15" s="232"/>
      <c r="D15" s="232"/>
      <c r="E15" s="232"/>
      <c r="F15" s="232"/>
      <c r="G15" s="232"/>
      <c r="H15" s="232"/>
      <c r="I15" s="232"/>
      <c r="J15" s="232"/>
      <c r="K15" s="232"/>
      <c r="L15" s="232"/>
    </row>
    <row r="16" spans="1:15" ht="84" customHeight="1" x14ac:dyDescent="0.25">
      <c r="A16" s="232"/>
      <c r="B16" s="232"/>
      <c r="C16" s="232"/>
      <c r="D16" s="232"/>
      <c r="E16" s="232"/>
      <c r="F16" s="232"/>
      <c r="G16" s="232"/>
      <c r="H16" s="232"/>
      <c r="I16" s="232"/>
      <c r="J16" s="232"/>
      <c r="K16" s="232"/>
      <c r="L16" s="232"/>
    </row>
    <row r="17" spans="1:12" ht="13" x14ac:dyDescent="0.25">
      <c r="A17" s="166" t="s">
        <v>204</v>
      </c>
      <c r="B17" s="163"/>
      <c r="C17" s="163"/>
      <c r="D17" s="163"/>
      <c r="E17" s="163"/>
      <c r="F17" s="163"/>
      <c r="G17" s="163"/>
      <c r="H17" s="163"/>
      <c r="I17" s="163"/>
      <c r="J17" s="163"/>
      <c r="K17" s="163"/>
      <c r="L17" s="163"/>
    </row>
    <row r="18" spans="1:12" x14ac:dyDescent="0.25">
      <c r="A18" s="232" t="s">
        <v>207</v>
      </c>
      <c r="B18" s="232"/>
      <c r="C18" s="232"/>
      <c r="D18" s="232"/>
      <c r="E18" s="232"/>
      <c r="F18" s="232"/>
      <c r="G18" s="232"/>
      <c r="H18" s="232"/>
      <c r="I18" s="232"/>
      <c r="J18" s="232"/>
      <c r="K18" s="232"/>
      <c r="L18" s="232"/>
    </row>
    <row r="19" spans="1:12" x14ac:dyDescent="0.25">
      <c r="A19" s="232"/>
      <c r="B19" s="232"/>
      <c r="C19" s="232"/>
      <c r="D19" s="232"/>
      <c r="E19" s="232"/>
      <c r="F19" s="232"/>
      <c r="G19" s="232"/>
      <c r="H19" s="232"/>
      <c r="I19" s="232"/>
      <c r="J19" s="232"/>
      <c r="K19" s="232"/>
      <c r="L19" s="232"/>
    </row>
    <row r="20" spans="1:12" ht="27.75" customHeight="1" x14ac:dyDescent="0.25">
      <c r="A20" s="232"/>
      <c r="B20" s="232"/>
      <c r="C20" s="232"/>
      <c r="D20" s="232"/>
      <c r="E20" s="232"/>
      <c r="F20" s="232"/>
      <c r="G20" s="232"/>
      <c r="H20" s="232"/>
      <c r="I20" s="232"/>
      <c r="J20" s="232"/>
      <c r="K20" s="232"/>
      <c r="L20" s="232"/>
    </row>
    <row r="21" spans="1:12" ht="14.25" customHeight="1" x14ac:dyDescent="0.25">
      <c r="A21" s="234" t="s">
        <v>4</v>
      </c>
      <c r="B21" s="234"/>
      <c r="C21" s="234"/>
      <c r="D21" s="234"/>
      <c r="E21" s="234"/>
      <c r="F21" s="234"/>
      <c r="G21" s="234"/>
      <c r="H21" s="234"/>
      <c r="I21" s="234"/>
      <c r="J21" s="234"/>
      <c r="K21" s="234"/>
      <c r="L21" s="234"/>
    </row>
    <row r="22" spans="1:12" x14ac:dyDescent="0.25">
      <c r="A22" s="164"/>
      <c r="B22" s="163"/>
      <c r="C22" s="163"/>
      <c r="D22" s="163"/>
      <c r="E22" s="163"/>
      <c r="F22" s="163"/>
      <c r="G22" s="163"/>
      <c r="H22" s="163"/>
      <c r="I22" s="163"/>
      <c r="J22" s="163"/>
      <c r="K22" s="163"/>
      <c r="L22" s="163"/>
    </row>
    <row r="23" spans="1:12" s="5" customFormat="1" ht="14.25" customHeight="1" x14ac:dyDescent="0.3">
      <c r="A23" s="8" t="s">
        <v>2</v>
      </c>
      <c r="B23" s="9"/>
      <c r="C23" s="9"/>
      <c r="D23" s="9"/>
      <c r="E23" s="9"/>
      <c r="F23" s="9"/>
      <c r="G23" s="9"/>
      <c r="H23" s="9"/>
      <c r="I23" s="9"/>
      <c r="J23" s="9"/>
      <c r="K23" s="9"/>
      <c r="L23" s="9"/>
    </row>
    <row r="24" spans="1:12" s="5" customFormat="1" ht="10.5" customHeight="1" x14ac:dyDescent="0.3">
      <c r="A24" s="167"/>
    </row>
    <row r="25" spans="1:12" s="5" customFormat="1" ht="14.25" customHeight="1" x14ac:dyDescent="0.25">
      <c r="A25" s="233" t="s">
        <v>3</v>
      </c>
      <c r="B25" s="233"/>
      <c r="C25" s="233"/>
      <c r="D25" s="233"/>
      <c r="E25" s="233"/>
      <c r="F25" s="233"/>
      <c r="G25" s="233"/>
      <c r="H25" s="233"/>
      <c r="I25" s="233"/>
      <c r="J25" s="233"/>
      <c r="K25" s="233"/>
      <c r="L25" s="233"/>
    </row>
    <row r="26" spans="1:12" x14ac:dyDescent="0.25">
      <c r="A26" s="6" t="s">
        <v>4</v>
      </c>
      <c r="B26" s="2"/>
      <c r="C26" s="2"/>
      <c r="D26" s="2"/>
      <c r="E26" s="2"/>
      <c r="F26" s="2"/>
      <c r="G26" s="2"/>
      <c r="H26" s="2"/>
      <c r="I26" s="2"/>
      <c r="J26" s="2"/>
      <c r="K26" s="2"/>
      <c r="L26" s="2"/>
    </row>
    <row r="27" spans="1:12" x14ac:dyDescent="0.25">
      <c r="A27" s="2"/>
      <c r="B27" s="2"/>
      <c r="C27" s="2"/>
      <c r="D27" s="2"/>
      <c r="E27" s="2"/>
      <c r="F27" s="2"/>
      <c r="G27" s="2"/>
      <c r="H27" s="2"/>
      <c r="I27" s="2"/>
      <c r="J27" s="2"/>
      <c r="K27" s="2"/>
      <c r="L27" s="2"/>
    </row>
    <row r="28" spans="1:12" x14ac:dyDescent="0.25">
      <c r="A28" s="2"/>
      <c r="B28" s="2"/>
      <c r="C28" s="2"/>
      <c r="D28" s="2"/>
      <c r="E28" s="2"/>
      <c r="F28" s="2"/>
      <c r="G28" s="2"/>
      <c r="H28" s="2"/>
      <c r="I28" s="2"/>
      <c r="J28" s="2"/>
      <c r="K28" s="2"/>
      <c r="L28" s="2"/>
    </row>
    <row r="29" spans="1:12" ht="12.75" customHeight="1" x14ac:dyDescent="0.25"/>
    <row r="30" spans="1:12" ht="13.5" customHeight="1" x14ac:dyDescent="0.25"/>
    <row r="32" spans="1:12" ht="12" customHeight="1" x14ac:dyDescent="0.25"/>
    <row r="33" ht="13.5" customHeight="1" x14ac:dyDescent="0.25"/>
    <row r="35" ht="14.25" customHeight="1" x14ac:dyDescent="0.25"/>
    <row r="36" ht="14.25" customHeight="1" x14ac:dyDescent="0.25"/>
  </sheetData>
  <sheetProtection algorithmName="SHA-512" hashValue="z2xv6gPfiRLjW/+IwSHTGEUH06R5uAAi/mjEg9EzEuvDE9tMsaFnm0XiSMs6BJHfOUdk6Rh2H1F7Z//kobrvag==" saltValue="+MIA6BWDQkNa0cGDk0G/Nw==" spinCount="100000" sheet="1" objects="1" scenarios="1" selectLockedCells="1" selectUnlockedCells="1"/>
  <mergeCells count="8">
    <mergeCell ref="A18:L20"/>
    <mergeCell ref="A25:L25"/>
    <mergeCell ref="A21:L21"/>
    <mergeCell ref="A5:L7"/>
    <mergeCell ref="A8:L8"/>
    <mergeCell ref="A9:L10"/>
    <mergeCell ref="A12:L13"/>
    <mergeCell ref="A15:L16"/>
  </mergeCells>
  <hyperlinks>
    <hyperlink ref="A8" r:id="rId1" xr:uid="{00000000-0004-0000-0000-000000000000}"/>
    <hyperlink ref="A26" r:id="rId2" xr:uid="{00000000-0004-0000-0000-000001000000}"/>
    <hyperlink ref="A21"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99"/>
  </sheetPr>
  <dimension ref="A1:G27"/>
  <sheetViews>
    <sheetView showGridLines="0" zoomScaleNormal="100" workbookViewId="0">
      <selection activeCell="E17" sqref="E17"/>
    </sheetView>
  </sheetViews>
  <sheetFormatPr defaultColWidth="9.1796875" defaultRowHeight="12.5" x14ac:dyDescent="0.25"/>
  <cols>
    <col min="1" max="1" width="3.81640625" style="81" customWidth="1"/>
    <col min="2" max="2" width="40.54296875" style="85" customWidth="1"/>
    <col min="3" max="4" width="26.26953125" style="86" customWidth="1"/>
    <col min="5" max="5" width="24.54296875" style="86" customWidth="1"/>
    <col min="6" max="6" width="69.81640625" style="86" customWidth="1"/>
    <col min="7" max="7" width="9.1796875" style="76"/>
    <col min="8" max="8" width="18.1796875" style="76" customWidth="1"/>
    <col min="9" max="13" width="15.26953125" style="76" customWidth="1"/>
    <col min="14" max="14" width="13.1796875" style="76" bestFit="1" customWidth="1"/>
    <col min="15" max="18" width="9.1796875" style="76"/>
    <col min="19" max="19" width="13" style="76" customWidth="1"/>
    <col min="20" max="20" width="15.54296875" style="76" customWidth="1"/>
    <col min="21" max="21" width="20.54296875" style="76" customWidth="1"/>
    <col min="22" max="26" width="9.1796875" style="76"/>
    <col min="27" max="27" width="46" style="76" bestFit="1" customWidth="1"/>
    <col min="28" max="28" width="126.453125" style="76" customWidth="1"/>
    <col min="29" max="16384" width="9.1796875" style="76"/>
  </cols>
  <sheetData>
    <row r="1" spans="1:7" ht="13" x14ac:dyDescent="0.3">
      <c r="A1" s="238" t="s">
        <v>5</v>
      </c>
      <c r="B1" s="239"/>
      <c r="C1" s="240"/>
      <c r="D1" s="240"/>
      <c r="E1" s="240"/>
      <c r="F1" s="241"/>
    </row>
    <row r="2" spans="1:7" ht="15.75" customHeight="1" x14ac:dyDescent="0.25">
      <c r="A2" s="236" t="s">
        <v>6</v>
      </c>
      <c r="B2" s="236"/>
      <c r="C2" s="237" t="s">
        <v>208</v>
      </c>
      <c r="D2" s="237"/>
      <c r="E2" s="237"/>
      <c r="F2" s="237"/>
    </row>
    <row r="3" spans="1:7" ht="15.75" customHeight="1" x14ac:dyDescent="0.25">
      <c r="A3" s="77"/>
      <c r="B3" s="78" t="s">
        <v>7</v>
      </c>
      <c r="C3" s="237"/>
      <c r="D3" s="237"/>
      <c r="E3" s="237"/>
      <c r="F3" s="237"/>
    </row>
    <row r="4" spans="1:7" ht="15.75" customHeight="1" x14ac:dyDescent="0.25">
      <c r="A4" s="236" t="s">
        <v>8</v>
      </c>
      <c r="B4" s="236"/>
      <c r="C4" s="237" t="s">
        <v>209</v>
      </c>
      <c r="D4" s="237"/>
      <c r="E4" s="237"/>
      <c r="F4" s="237"/>
    </row>
    <row r="5" spans="1:7" ht="15.75" customHeight="1" x14ac:dyDescent="0.25">
      <c r="A5" s="236" t="s">
        <v>9</v>
      </c>
      <c r="B5" s="236"/>
      <c r="C5" s="237"/>
      <c r="D5" s="237"/>
      <c r="E5" s="237"/>
      <c r="F5" s="237"/>
    </row>
    <row r="6" spans="1:7" ht="15.75" customHeight="1" x14ac:dyDescent="0.25">
      <c r="A6" s="236" t="s">
        <v>10</v>
      </c>
      <c r="B6" s="236"/>
      <c r="C6" s="237">
        <v>31351</v>
      </c>
      <c r="D6" s="237"/>
      <c r="E6" s="237"/>
      <c r="F6" s="237"/>
    </row>
    <row r="7" spans="1:7" s="79" customFormat="1" ht="15.75" customHeight="1" x14ac:dyDescent="0.25">
      <c r="A7" s="236" t="s">
        <v>11</v>
      </c>
      <c r="B7" s="236"/>
      <c r="C7" s="237" t="s">
        <v>210</v>
      </c>
      <c r="D7" s="237"/>
      <c r="E7" s="237"/>
      <c r="F7" s="237"/>
    </row>
    <row r="8" spans="1:7" s="79" customFormat="1" ht="15.75" customHeight="1" x14ac:dyDescent="0.25">
      <c r="A8" s="236" t="s">
        <v>12</v>
      </c>
      <c r="B8" s="236"/>
      <c r="C8" s="246" t="s">
        <v>211</v>
      </c>
      <c r="D8" s="237"/>
      <c r="E8" s="237"/>
      <c r="F8" s="237"/>
      <c r="G8" s="80"/>
    </row>
    <row r="9" spans="1:7" ht="15.75" customHeight="1" x14ac:dyDescent="0.25">
      <c r="B9" s="76"/>
      <c r="C9" s="76"/>
      <c r="D9" s="76"/>
      <c r="E9" s="76"/>
      <c r="F9" s="76"/>
    </row>
    <row r="10" spans="1:7" s="83" customFormat="1" ht="42.75" customHeight="1" x14ac:dyDescent="0.25">
      <c r="A10" s="242" t="s">
        <v>13</v>
      </c>
      <c r="B10" s="242" t="s">
        <v>14</v>
      </c>
      <c r="C10" s="243" t="s">
        <v>15</v>
      </c>
      <c r="D10" s="244"/>
      <c r="E10" s="82" t="s">
        <v>16</v>
      </c>
      <c r="F10" s="82" t="s">
        <v>17</v>
      </c>
    </row>
    <row r="11" spans="1:7" ht="45.75" customHeight="1" x14ac:dyDescent="0.25">
      <c r="A11" s="77">
        <v>1</v>
      </c>
      <c r="B11" s="84" t="s">
        <v>18</v>
      </c>
      <c r="C11" s="245" t="s">
        <v>19</v>
      </c>
      <c r="D11" s="245"/>
      <c r="E11" s="11" t="s">
        <v>145</v>
      </c>
      <c r="F11" s="172" t="s">
        <v>219</v>
      </c>
    </row>
    <row r="12" spans="1:7" ht="38.25" customHeight="1" x14ac:dyDescent="0.25">
      <c r="A12" s="77">
        <v>2</v>
      </c>
      <c r="B12" s="84" t="s">
        <v>20</v>
      </c>
      <c r="C12" s="245" t="s">
        <v>21</v>
      </c>
      <c r="D12" s="245"/>
      <c r="E12" s="11" t="s">
        <v>145</v>
      </c>
      <c r="F12" s="172" t="s">
        <v>212</v>
      </c>
    </row>
    <row r="13" spans="1:7" ht="68.25" customHeight="1" x14ac:dyDescent="0.25">
      <c r="A13" s="77">
        <v>3</v>
      </c>
      <c r="B13" s="84" t="s">
        <v>22</v>
      </c>
      <c r="C13" s="245" t="s">
        <v>23</v>
      </c>
      <c r="D13" s="245"/>
      <c r="E13" s="11"/>
      <c r="F13" s="13"/>
    </row>
    <row r="14" spans="1:7" ht="39.75" customHeight="1" x14ac:dyDescent="0.25">
      <c r="A14" s="77">
        <v>4</v>
      </c>
      <c r="B14" s="84" t="s">
        <v>24</v>
      </c>
      <c r="C14" s="245" t="s">
        <v>25</v>
      </c>
      <c r="D14" s="245"/>
      <c r="E14" s="11"/>
      <c r="F14" s="13"/>
    </row>
    <row r="15" spans="1:7" ht="54" customHeight="1" x14ac:dyDescent="0.25">
      <c r="A15" s="77">
        <v>5</v>
      </c>
      <c r="B15" s="84" t="s">
        <v>26</v>
      </c>
      <c r="C15" s="245" t="s">
        <v>27</v>
      </c>
      <c r="D15" s="245"/>
      <c r="E15" s="11" t="s">
        <v>145</v>
      </c>
      <c r="F15" s="172" t="s">
        <v>215</v>
      </c>
    </row>
    <row r="16" spans="1:7" ht="102" customHeight="1" x14ac:dyDescent="0.25">
      <c r="A16" s="77">
        <v>6</v>
      </c>
      <c r="B16" s="84" t="s">
        <v>28</v>
      </c>
      <c r="C16" s="245" t="s">
        <v>29</v>
      </c>
      <c r="D16" s="245"/>
      <c r="E16" s="11" t="s">
        <v>145</v>
      </c>
      <c r="F16" s="172" t="s">
        <v>220</v>
      </c>
    </row>
    <row r="17" spans="1:6" ht="102" customHeight="1" x14ac:dyDescent="0.25">
      <c r="A17" s="77">
        <v>7</v>
      </c>
      <c r="B17" s="84" t="s">
        <v>30</v>
      </c>
      <c r="C17" s="245" t="s">
        <v>31</v>
      </c>
      <c r="D17" s="245"/>
      <c r="E17" s="11" t="s">
        <v>145</v>
      </c>
      <c r="F17" s="172" t="s">
        <v>213</v>
      </c>
    </row>
    <row r="18" spans="1:6" ht="91.5" customHeight="1" x14ac:dyDescent="0.25">
      <c r="A18" s="77">
        <v>8</v>
      </c>
      <c r="B18" s="84" t="s">
        <v>32</v>
      </c>
      <c r="C18" s="245" t="s">
        <v>33</v>
      </c>
      <c r="D18" s="245"/>
      <c r="E18" s="11"/>
      <c r="F18" s="13"/>
    </row>
    <row r="19" spans="1:6" ht="175" x14ac:dyDescent="0.25">
      <c r="A19" s="77">
        <v>9</v>
      </c>
      <c r="B19" s="84" t="s">
        <v>34</v>
      </c>
      <c r="C19" s="245" t="s">
        <v>35</v>
      </c>
      <c r="D19" s="245"/>
      <c r="E19" s="11" t="s">
        <v>145</v>
      </c>
      <c r="F19" s="171" t="s">
        <v>218</v>
      </c>
    </row>
    <row r="20" spans="1:6" ht="49.5" customHeight="1" x14ac:dyDescent="0.25">
      <c r="A20" s="77">
        <v>10</v>
      </c>
      <c r="B20" s="84" t="s">
        <v>36</v>
      </c>
      <c r="C20" s="245" t="s">
        <v>37</v>
      </c>
      <c r="D20" s="245"/>
      <c r="E20" s="11"/>
      <c r="F20" s="13"/>
    </row>
    <row r="21" spans="1:6" ht="85.5" customHeight="1" x14ac:dyDescent="0.25">
      <c r="A21" s="77">
        <v>11</v>
      </c>
      <c r="B21" s="84" t="s">
        <v>38</v>
      </c>
      <c r="C21" s="245" t="s">
        <v>39</v>
      </c>
      <c r="D21" s="245"/>
      <c r="E21" s="11"/>
      <c r="F21" s="13"/>
    </row>
    <row r="22" spans="1:6" ht="126" customHeight="1" x14ac:dyDescent="0.25">
      <c r="A22" s="77">
        <v>12</v>
      </c>
      <c r="B22" s="84" t="s">
        <v>40</v>
      </c>
      <c r="C22" s="245" t="s">
        <v>41</v>
      </c>
      <c r="D22" s="245"/>
      <c r="E22" s="11" t="s">
        <v>145</v>
      </c>
      <c r="F22" s="172" t="s">
        <v>214</v>
      </c>
    </row>
    <row r="23" spans="1:6" ht="175" x14ac:dyDescent="0.25">
      <c r="A23" s="77">
        <v>13</v>
      </c>
      <c r="B23" s="84" t="s">
        <v>42</v>
      </c>
      <c r="C23" s="245" t="s">
        <v>43</v>
      </c>
      <c r="D23" s="245"/>
      <c r="E23" s="11" t="s">
        <v>145</v>
      </c>
      <c r="F23" s="172" t="s">
        <v>217</v>
      </c>
    </row>
    <row r="24" spans="1:6" ht="81" customHeight="1" x14ac:dyDescent="0.25">
      <c r="A24" s="77">
        <v>14</v>
      </c>
      <c r="B24" s="84" t="s">
        <v>44</v>
      </c>
      <c r="C24" s="245" t="s">
        <v>165</v>
      </c>
      <c r="D24" s="245"/>
      <c r="E24" s="11"/>
      <c r="F24" s="13"/>
    </row>
    <row r="25" spans="1:6" ht="81" customHeight="1" x14ac:dyDescent="0.25">
      <c r="A25" s="77">
        <v>15</v>
      </c>
      <c r="B25" s="84" t="s">
        <v>45</v>
      </c>
      <c r="C25" s="248" t="s">
        <v>46</v>
      </c>
      <c r="D25" s="249"/>
      <c r="E25" s="11"/>
      <c r="F25" s="13"/>
    </row>
    <row r="26" spans="1:6" ht="70.5" customHeight="1" x14ac:dyDescent="0.25">
      <c r="A26" s="77">
        <v>16</v>
      </c>
      <c r="B26" s="84" t="s">
        <v>47</v>
      </c>
      <c r="C26" s="245" t="s">
        <v>48</v>
      </c>
      <c r="D26" s="245"/>
      <c r="E26" s="11" t="s">
        <v>145</v>
      </c>
      <c r="F26" s="12" t="s">
        <v>216</v>
      </c>
    </row>
    <row r="27" spans="1:6" ht="13" x14ac:dyDescent="0.3">
      <c r="B27" s="247"/>
      <c r="C27" s="247"/>
      <c r="D27" s="247"/>
      <c r="E27" s="247"/>
      <c r="F27" s="247"/>
    </row>
  </sheetData>
  <sheetProtection sheet="1" scenarios="1" formatCells="0" formatColumns="0" formatRows="0" insertColumns="0" insertRows="0" sort="0"/>
  <mergeCells count="34">
    <mergeCell ref="B27:F27"/>
    <mergeCell ref="C13:D13"/>
    <mergeCell ref="C14:D14"/>
    <mergeCell ref="C15:D15"/>
    <mergeCell ref="C16:D16"/>
    <mergeCell ref="C17:D17"/>
    <mergeCell ref="C24:D24"/>
    <mergeCell ref="C26:D26"/>
    <mergeCell ref="C18:D18"/>
    <mergeCell ref="C19:D19"/>
    <mergeCell ref="C20:D20"/>
    <mergeCell ref="C21:D21"/>
    <mergeCell ref="C22:D22"/>
    <mergeCell ref="C23:D23"/>
    <mergeCell ref="C25:D25"/>
    <mergeCell ref="A10:B10"/>
    <mergeCell ref="C10:D10"/>
    <mergeCell ref="C11:D11"/>
    <mergeCell ref="C12:D12"/>
    <mergeCell ref="A7:B7"/>
    <mergeCell ref="C7:F7"/>
    <mergeCell ref="A8:B8"/>
    <mergeCell ref="C8:F8"/>
    <mergeCell ref="A5:B5"/>
    <mergeCell ref="C5:F5"/>
    <mergeCell ref="A6:B6"/>
    <mergeCell ref="C6:F6"/>
    <mergeCell ref="A1:B1"/>
    <mergeCell ref="C1:F1"/>
    <mergeCell ref="A2:B2"/>
    <mergeCell ref="C2:F2"/>
    <mergeCell ref="C3:F3"/>
    <mergeCell ref="A4:B4"/>
    <mergeCell ref="C4:F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 down list'!$C$4:$C$5</xm:f>
          </x14:formula1>
          <xm:sqref>E11:E26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99"/>
  </sheetPr>
  <dimension ref="A1:AV131"/>
  <sheetViews>
    <sheetView showGridLines="0" zoomScale="55" zoomScaleNormal="55" workbookViewId="0">
      <selection activeCell="C10" sqref="C10:F10"/>
    </sheetView>
  </sheetViews>
  <sheetFormatPr defaultColWidth="9.1796875" defaultRowHeight="12.5" x14ac:dyDescent="0.25"/>
  <cols>
    <col min="1" max="1" width="14.26953125" style="81" customWidth="1"/>
    <col min="2" max="2" width="47.54296875" style="85" customWidth="1"/>
    <col min="3" max="4" width="26.26953125" style="86" customWidth="1"/>
    <col min="5" max="5" width="35.54296875" style="86" customWidth="1"/>
    <col min="6" max="6" width="27" style="86" customWidth="1"/>
    <col min="7" max="7" width="18" style="76" customWidth="1"/>
    <col min="8" max="8" width="16.7265625" style="76" customWidth="1"/>
    <col min="9" max="9" width="18.7265625" style="76" customWidth="1"/>
    <col min="10" max="10" width="27.54296875" style="76" customWidth="1"/>
    <col min="11" max="11" width="22.453125" style="76" customWidth="1"/>
    <col min="12" max="13" width="19" style="76" customWidth="1"/>
    <col min="14" max="14" width="22" style="76" bestFit="1" customWidth="1"/>
    <col min="15" max="15" width="16.1796875" style="81" customWidth="1"/>
    <col min="16" max="18" width="11" style="81" customWidth="1"/>
    <col min="19" max="19" width="14.81640625" style="76" customWidth="1"/>
    <col min="20" max="20" width="29.1796875" style="76" customWidth="1"/>
    <col min="21" max="25" width="9.1796875" style="76"/>
    <col min="26" max="26" width="46" style="76" bestFit="1" customWidth="1"/>
    <col min="27" max="27" width="126.453125" style="76" customWidth="1"/>
    <col min="28" max="16384" width="9.1796875" style="76"/>
  </cols>
  <sheetData>
    <row r="1" spans="1:47" ht="13" x14ac:dyDescent="0.3">
      <c r="A1" s="373" t="s">
        <v>5</v>
      </c>
      <c r="B1" s="374"/>
      <c r="C1" s="375"/>
      <c r="D1" s="375"/>
      <c r="E1" s="375"/>
      <c r="F1" s="376"/>
    </row>
    <row r="2" spans="1:47" x14ac:dyDescent="0.25">
      <c r="A2" s="236" t="s">
        <v>6</v>
      </c>
      <c r="B2" s="236"/>
      <c r="C2" s="358"/>
      <c r="D2" s="358"/>
      <c r="E2" s="358"/>
      <c r="F2" s="358"/>
    </row>
    <row r="3" spans="1:47" x14ac:dyDescent="0.25">
      <c r="A3" s="368" t="s">
        <v>7</v>
      </c>
      <c r="B3" s="369"/>
      <c r="C3" s="358"/>
      <c r="D3" s="358"/>
      <c r="E3" s="358"/>
      <c r="F3" s="358"/>
    </row>
    <row r="4" spans="1:47" x14ac:dyDescent="0.25">
      <c r="A4" s="236" t="s">
        <v>8</v>
      </c>
      <c r="B4" s="236"/>
      <c r="C4" s="358"/>
      <c r="D4" s="358"/>
      <c r="E4" s="358"/>
      <c r="F4" s="358"/>
    </row>
    <row r="5" spans="1:47" ht="36" customHeight="1" x14ac:dyDescent="0.25">
      <c r="A5" s="236" t="s">
        <v>9</v>
      </c>
      <c r="B5" s="236"/>
      <c r="C5" s="356"/>
      <c r="D5" s="358"/>
      <c r="E5" s="358"/>
      <c r="F5" s="358"/>
    </row>
    <row r="6" spans="1:47" ht="14.5" x14ac:dyDescent="0.25">
      <c r="A6" s="236" t="s">
        <v>10</v>
      </c>
      <c r="B6" s="236"/>
      <c r="C6" s="358"/>
      <c r="D6" s="358"/>
      <c r="E6" s="358"/>
      <c r="F6" s="358"/>
    </row>
    <row r="7" spans="1:47" s="79" customFormat="1" x14ac:dyDescent="0.25">
      <c r="A7" s="236" t="s">
        <v>11</v>
      </c>
      <c r="B7" s="236"/>
      <c r="C7" s="358"/>
      <c r="D7" s="358"/>
      <c r="E7" s="358"/>
      <c r="F7" s="358"/>
      <c r="O7" s="87"/>
      <c r="P7" s="87"/>
      <c r="Q7" s="87"/>
      <c r="R7" s="87"/>
    </row>
    <row r="8" spans="1:47" s="79" customFormat="1" ht="13" x14ac:dyDescent="0.25">
      <c r="A8" s="236" t="s">
        <v>49</v>
      </c>
      <c r="B8" s="236"/>
      <c r="C8" s="367"/>
      <c r="D8" s="358"/>
      <c r="E8" s="358"/>
      <c r="F8" s="358"/>
      <c r="G8" s="80"/>
      <c r="O8" s="87"/>
      <c r="P8" s="87"/>
      <c r="Q8" s="87"/>
      <c r="R8" s="87"/>
    </row>
    <row r="9" spans="1:47" ht="13" x14ac:dyDescent="0.3">
      <c r="A9" s="236" t="s">
        <v>50</v>
      </c>
      <c r="B9" s="236"/>
      <c r="C9" s="358"/>
      <c r="D9" s="358"/>
      <c r="E9" s="358"/>
      <c r="F9" s="358"/>
      <c r="G9" s="88"/>
    </row>
    <row r="10" spans="1:47" ht="64.5" customHeight="1" x14ac:dyDescent="0.3">
      <c r="A10" s="368" t="s">
        <v>51</v>
      </c>
      <c r="B10" s="369"/>
      <c r="C10" s="370"/>
      <c r="D10" s="371"/>
      <c r="E10" s="371"/>
      <c r="F10" s="372"/>
      <c r="G10" s="88"/>
    </row>
    <row r="11" spans="1:47" ht="39" customHeight="1" x14ac:dyDescent="0.3">
      <c r="A11" s="236" t="s">
        <v>52</v>
      </c>
      <c r="B11" s="236"/>
      <c r="C11" s="356"/>
      <c r="D11" s="356"/>
      <c r="E11" s="356"/>
      <c r="F11" s="356"/>
      <c r="G11" s="89"/>
    </row>
    <row r="12" spans="1:47" ht="13" x14ac:dyDescent="0.3">
      <c r="A12" s="236" t="s">
        <v>53</v>
      </c>
      <c r="B12" s="236"/>
      <c r="C12" s="356"/>
      <c r="D12" s="356"/>
      <c r="E12" s="356"/>
      <c r="F12" s="356"/>
      <c r="G12" s="89"/>
    </row>
    <row r="13" spans="1:47" ht="13" x14ac:dyDescent="0.3">
      <c r="A13" s="368" t="s">
        <v>55</v>
      </c>
      <c r="B13" s="369"/>
      <c r="C13" s="356"/>
      <c r="D13" s="356"/>
      <c r="E13" s="356"/>
      <c r="F13" s="356"/>
      <c r="G13" s="89"/>
    </row>
    <row r="14" spans="1:47" s="90" customFormat="1" ht="13" x14ac:dyDescent="0.3">
      <c r="A14" s="365"/>
      <c r="B14" s="365"/>
      <c r="C14" s="366"/>
      <c r="D14" s="366"/>
      <c r="E14" s="366"/>
      <c r="F14" s="366"/>
      <c r="G14" s="89"/>
      <c r="H14" s="76"/>
      <c r="I14" s="76"/>
      <c r="J14" s="76"/>
      <c r="K14" s="76"/>
      <c r="L14" s="76"/>
      <c r="M14" s="76"/>
      <c r="N14" s="76"/>
      <c r="O14" s="81"/>
      <c r="P14" s="81"/>
      <c r="Q14" s="81"/>
      <c r="R14" s="81"/>
      <c r="S14" s="76"/>
      <c r="T14" s="76"/>
      <c r="U14" s="76"/>
      <c r="V14" s="76"/>
      <c r="W14" s="76"/>
      <c r="X14" s="76"/>
      <c r="Y14" s="76"/>
      <c r="AB14" s="76"/>
      <c r="AC14" s="76"/>
      <c r="AD14" s="76"/>
      <c r="AE14" s="76"/>
      <c r="AF14" s="76"/>
      <c r="AG14" s="76"/>
      <c r="AH14" s="76"/>
      <c r="AI14" s="76"/>
      <c r="AJ14" s="76"/>
      <c r="AK14" s="76"/>
      <c r="AL14" s="76"/>
      <c r="AM14" s="76"/>
      <c r="AN14" s="76"/>
      <c r="AO14" s="76"/>
      <c r="AP14" s="76"/>
      <c r="AQ14" s="76"/>
      <c r="AR14" s="76"/>
      <c r="AS14" s="76"/>
      <c r="AT14" s="76"/>
      <c r="AU14" s="76"/>
    </row>
    <row r="15" spans="1:47" ht="12.75" customHeight="1" x14ac:dyDescent="0.3">
      <c r="A15" s="365"/>
      <c r="B15" s="365"/>
      <c r="C15" s="366"/>
      <c r="D15" s="366"/>
      <c r="E15" s="366"/>
      <c r="F15" s="366"/>
      <c r="G15" s="89"/>
    </row>
    <row r="16" spans="1:47" ht="52.5" customHeight="1" x14ac:dyDescent="0.25">
      <c r="A16" s="384" t="s">
        <v>182</v>
      </c>
      <c r="B16" s="385"/>
      <c r="C16" s="385"/>
      <c r="D16" s="385"/>
      <c r="E16" s="385"/>
      <c r="F16" s="385"/>
      <c r="G16" s="386"/>
      <c r="I16" s="255" t="s">
        <v>172</v>
      </c>
      <c r="J16" s="256"/>
      <c r="K16" s="256"/>
      <c r="L16" s="256"/>
      <c r="M16" s="256"/>
      <c r="N16" s="256"/>
      <c r="O16" s="257"/>
    </row>
    <row r="17" spans="1:18" s="83" customFormat="1" ht="33.75" customHeight="1" x14ac:dyDescent="0.25">
      <c r="A17" s="328"/>
      <c r="B17" s="329"/>
      <c r="C17" s="91" t="s">
        <v>56</v>
      </c>
      <c r="D17" s="91" t="s">
        <v>174</v>
      </c>
      <c r="E17" s="91" t="s">
        <v>173</v>
      </c>
      <c r="F17" s="91" t="s">
        <v>57</v>
      </c>
      <c r="G17" s="91" t="s">
        <v>58</v>
      </c>
      <c r="I17" s="328"/>
      <c r="J17" s="329"/>
      <c r="K17" s="91" t="s">
        <v>56</v>
      </c>
      <c r="L17" s="91" t="s">
        <v>174</v>
      </c>
      <c r="M17" s="91" t="s">
        <v>173</v>
      </c>
      <c r="N17" s="91" t="s">
        <v>57</v>
      </c>
      <c r="O17" s="91" t="s">
        <v>58</v>
      </c>
      <c r="P17" s="86"/>
      <c r="Q17" s="86"/>
      <c r="R17" s="86"/>
    </row>
    <row r="18" spans="1:18" s="83" customFormat="1" ht="33.75" customHeight="1" x14ac:dyDescent="0.25">
      <c r="A18" s="296" t="s">
        <v>59</v>
      </c>
      <c r="B18" s="297"/>
      <c r="C18" s="65">
        <f>C94+D94+E94+F94</f>
        <v>0</v>
      </c>
      <c r="D18" s="65">
        <f>G94+H94+I94+J94+K94</f>
        <v>0</v>
      </c>
      <c r="E18" s="65">
        <f>L94+N94</f>
        <v>0</v>
      </c>
      <c r="F18" s="65">
        <f>O94+P94+Q94+R94</f>
        <v>0</v>
      </c>
      <c r="G18" s="65">
        <f>T94</f>
        <v>0</v>
      </c>
      <c r="I18" s="296" t="s">
        <v>59</v>
      </c>
      <c r="J18" s="297"/>
      <c r="K18" s="65">
        <f>C126+D126+E126+F126</f>
        <v>0</v>
      </c>
      <c r="L18" s="65">
        <f>G126+H126+I126+J126+K126</f>
        <v>0</v>
      </c>
      <c r="M18" s="65">
        <f>L126+N126</f>
        <v>0</v>
      </c>
      <c r="N18" s="65">
        <f>O126+P126+Q126+R126</f>
        <v>0</v>
      </c>
      <c r="O18" s="65">
        <f>T126</f>
        <v>0</v>
      </c>
      <c r="P18" s="86"/>
      <c r="Q18" s="86"/>
      <c r="R18" s="86"/>
    </row>
    <row r="19" spans="1:18" ht="33.75" customHeight="1" x14ac:dyDescent="0.25">
      <c r="A19" s="379" t="s">
        <v>60</v>
      </c>
      <c r="B19" s="380"/>
      <c r="C19" s="10" t="e">
        <f>C18/$C$6</f>
        <v>#DIV/0!</v>
      </c>
      <c r="D19" s="10" t="e">
        <f t="shared" ref="D19" si="0">D18/$C$6</f>
        <v>#DIV/0!</v>
      </c>
      <c r="E19" s="10" t="e">
        <f>E18/$C$6</f>
        <v>#DIV/0!</v>
      </c>
      <c r="F19" s="10" t="e">
        <f>F18/$C$6</f>
        <v>#DIV/0!</v>
      </c>
      <c r="G19" s="10" t="e">
        <f>G18/$C$6</f>
        <v>#DIV/0!</v>
      </c>
      <c r="I19" s="379" t="s">
        <v>60</v>
      </c>
      <c r="J19" s="380"/>
      <c r="K19" s="10" t="e">
        <f>K18/$C$6</f>
        <v>#DIV/0!</v>
      </c>
      <c r="L19" s="10" t="e">
        <f t="shared" ref="L19" si="1">L18/$C$6</f>
        <v>#DIV/0!</v>
      </c>
      <c r="M19" s="10" t="e">
        <f>M18/$C$6</f>
        <v>#DIV/0!</v>
      </c>
      <c r="N19" s="10" t="e">
        <f t="shared" ref="N19" si="2">N18/$C$6</f>
        <v>#DIV/0!</v>
      </c>
      <c r="O19" s="10" t="e">
        <f t="shared" ref="O19" si="3">O18/$C$6</f>
        <v>#DIV/0!</v>
      </c>
      <c r="P19" s="92"/>
      <c r="Q19" s="92"/>
    </row>
    <row r="20" spans="1:18" ht="69" customHeight="1" x14ac:dyDescent="0.25">
      <c r="A20" s="387" t="s">
        <v>183</v>
      </c>
      <c r="B20" s="388"/>
      <c r="C20" s="381"/>
      <c r="D20" s="382"/>
      <c r="E20" s="382"/>
      <c r="F20" s="382"/>
      <c r="G20" s="383"/>
      <c r="I20" s="387" t="s">
        <v>184</v>
      </c>
      <c r="J20" s="388"/>
      <c r="K20" s="381"/>
      <c r="L20" s="382"/>
      <c r="M20" s="382"/>
      <c r="N20" s="382"/>
      <c r="O20" s="383"/>
      <c r="P20" s="92"/>
      <c r="Q20" s="92"/>
    </row>
    <row r="21" spans="1:18" ht="15.75" customHeight="1" x14ac:dyDescent="0.3">
      <c r="A21" s="93"/>
      <c r="B21" s="93"/>
      <c r="C21" s="94"/>
      <c r="D21" s="94"/>
      <c r="E21" s="94"/>
      <c r="F21" s="94"/>
      <c r="G21" s="95"/>
      <c r="H21" s="96"/>
      <c r="I21" s="96"/>
      <c r="J21" s="92"/>
      <c r="K21" s="92"/>
      <c r="L21" s="92"/>
      <c r="M21" s="92"/>
      <c r="N21" s="97"/>
      <c r="O21" s="92"/>
      <c r="P21" s="92"/>
      <c r="Q21" s="92"/>
    </row>
    <row r="22" spans="1:18" ht="79.900000000000006" customHeight="1" x14ac:dyDescent="0.3">
      <c r="A22" s="344" t="s">
        <v>61</v>
      </c>
      <c r="B22" s="344"/>
      <c r="C22" s="356"/>
      <c r="D22" s="356"/>
      <c r="E22" s="356"/>
      <c r="F22" s="356"/>
      <c r="G22" s="89"/>
      <c r="H22" s="96"/>
      <c r="I22" s="96"/>
      <c r="J22" s="92"/>
      <c r="K22" s="92"/>
      <c r="L22" s="92"/>
      <c r="M22" s="92"/>
      <c r="N22" s="97"/>
      <c r="O22" s="92"/>
      <c r="P22" s="92"/>
      <c r="Q22" s="92"/>
    </row>
    <row r="23" spans="1:18" s="100" customFormat="1" ht="13" x14ac:dyDescent="0.3">
      <c r="A23" s="98"/>
      <c r="B23" s="98"/>
      <c r="C23" s="99"/>
      <c r="D23" s="94"/>
      <c r="E23" s="94"/>
      <c r="F23" s="99"/>
      <c r="G23" s="95"/>
      <c r="H23" s="96"/>
      <c r="I23" s="96"/>
      <c r="J23" s="92"/>
      <c r="K23" s="92"/>
      <c r="L23" s="92"/>
      <c r="M23" s="92"/>
      <c r="N23" s="97"/>
      <c r="O23" s="92"/>
      <c r="P23" s="92"/>
      <c r="Q23" s="92"/>
      <c r="R23" s="94"/>
    </row>
    <row r="24" spans="1:18" ht="33" customHeight="1" x14ac:dyDescent="0.3">
      <c r="A24" s="250" t="s">
        <v>187</v>
      </c>
      <c r="B24" s="251"/>
      <c r="C24" s="355" t="s">
        <v>185</v>
      </c>
      <c r="D24" s="355"/>
      <c r="E24" s="355"/>
      <c r="F24" s="101" t="s">
        <v>186</v>
      </c>
      <c r="G24" s="89"/>
      <c r="H24" s="96"/>
      <c r="I24" s="96"/>
      <c r="J24" s="92"/>
      <c r="K24" s="92"/>
      <c r="L24" s="92"/>
      <c r="M24" s="92"/>
      <c r="N24" s="97"/>
      <c r="O24" s="92"/>
      <c r="P24" s="92"/>
      <c r="Q24" s="92"/>
    </row>
    <row r="25" spans="1:18" ht="24.75" customHeight="1" x14ac:dyDescent="0.3">
      <c r="A25" s="250"/>
      <c r="B25" s="251"/>
      <c r="C25" s="356"/>
      <c r="D25" s="356"/>
      <c r="E25" s="356"/>
      <c r="F25" s="73"/>
      <c r="G25" s="89"/>
      <c r="H25" s="96"/>
      <c r="I25" s="96"/>
      <c r="J25" s="102"/>
      <c r="K25" s="102"/>
      <c r="L25" s="102"/>
      <c r="M25" s="102"/>
      <c r="N25" s="97"/>
      <c r="O25" s="92"/>
      <c r="P25" s="92"/>
      <c r="Q25" s="92"/>
    </row>
    <row r="26" spans="1:18" ht="12.75" customHeight="1" x14ac:dyDescent="0.3">
      <c r="A26" s="250"/>
      <c r="B26" s="251"/>
      <c r="C26" s="357"/>
      <c r="D26" s="357"/>
      <c r="E26" s="357"/>
      <c r="F26" s="73"/>
      <c r="G26" s="89"/>
      <c r="H26" s="96"/>
      <c r="I26" s="96"/>
      <c r="J26" s="92"/>
      <c r="K26" s="92"/>
      <c r="L26" s="92"/>
      <c r="M26" s="92"/>
      <c r="N26" s="97"/>
      <c r="O26" s="92"/>
      <c r="P26" s="92"/>
      <c r="Q26" s="92"/>
    </row>
    <row r="27" spans="1:18" s="83" customFormat="1" ht="13" x14ac:dyDescent="0.3">
      <c r="A27" s="353"/>
      <c r="B27" s="354"/>
      <c r="C27" s="358"/>
      <c r="D27" s="358"/>
      <c r="E27" s="358"/>
      <c r="F27" s="73"/>
      <c r="G27" s="89"/>
      <c r="H27" s="96"/>
      <c r="I27" s="96"/>
      <c r="J27" s="102"/>
      <c r="K27" s="102"/>
      <c r="L27" s="102"/>
      <c r="M27" s="102"/>
      <c r="N27" s="97"/>
      <c r="O27" s="92"/>
      <c r="P27" s="92"/>
      <c r="Q27" s="92"/>
      <c r="R27" s="86"/>
    </row>
    <row r="28" spans="1:18" s="106" customFormat="1" ht="13" x14ac:dyDescent="0.3">
      <c r="A28" s="103"/>
      <c r="B28" s="103"/>
      <c r="C28" s="104"/>
      <c r="D28" s="104"/>
      <c r="E28" s="104"/>
      <c r="F28" s="105"/>
      <c r="G28" s="95"/>
      <c r="O28" s="104"/>
      <c r="P28" s="104"/>
      <c r="Q28" s="104"/>
      <c r="R28" s="104"/>
    </row>
    <row r="29" spans="1:18" s="83" customFormat="1" ht="29" x14ac:dyDescent="0.3">
      <c r="A29" s="250" t="s">
        <v>188</v>
      </c>
      <c r="B29" s="251"/>
      <c r="C29" s="355" t="s">
        <v>106</v>
      </c>
      <c r="D29" s="355"/>
      <c r="E29" s="355"/>
      <c r="F29" s="101" t="s">
        <v>63</v>
      </c>
      <c r="G29" s="89"/>
      <c r="O29" s="86"/>
      <c r="P29" s="86"/>
      <c r="Q29" s="86"/>
      <c r="R29" s="86"/>
    </row>
    <row r="30" spans="1:18" s="79" customFormat="1" ht="12.75" customHeight="1" x14ac:dyDescent="0.3">
      <c r="A30" s="250"/>
      <c r="B30" s="251"/>
      <c r="C30" s="356"/>
      <c r="D30" s="356"/>
      <c r="E30" s="356"/>
      <c r="F30" s="175"/>
      <c r="G30" s="176"/>
      <c r="O30" s="87"/>
      <c r="P30" s="87"/>
      <c r="Q30" s="87"/>
      <c r="R30" s="87"/>
    </row>
    <row r="31" spans="1:18" x14ac:dyDescent="0.25">
      <c r="A31" s="250"/>
      <c r="B31" s="251"/>
      <c r="C31" s="357"/>
      <c r="D31" s="357"/>
      <c r="E31" s="357"/>
      <c r="F31" s="22"/>
    </row>
    <row r="32" spans="1:18" x14ac:dyDescent="0.25">
      <c r="A32" s="250"/>
      <c r="B32" s="251"/>
      <c r="C32" s="252"/>
      <c r="D32" s="253"/>
      <c r="E32" s="254"/>
      <c r="F32" s="22"/>
      <c r="J32" s="83"/>
      <c r="K32" s="83"/>
      <c r="L32" s="83"/>
    </row>
    <row r="33" spans="1:48" x14ac:dyDescent="0.25">
      <c r="A33" s="250"/>
      <c r="B33" s="251"/>
      <c r="C33" s="252"/>
      <c r="D33" s="253"/>
      <c r="E33" s="254"/>
      <c r="F33" s="22"/>
      <c r="J33" s="83"/>
      <c r="K33" s="83"/>
      <c r="L33" s="83"/>
    </row>
    <row r="34" spans="1:48" x14ac:dyDescent="0.25">
      <c r="A34" s="250"/>
      <c r="B34" s="251"/>
      <c r="C34" s="252"/>
      <c r="D34" s="253"/>
      <c r="E34" s="254"/>
      <c r="F34" s="22"/>
      <c r="J34" s="83"/>
      <c r="K34" s="83"/>
      <c r="L34" s="83"/>
    </row>
    <row r="35" spans="1:48" x14ac:dyDescent="0.25">
      <c r="A35" s="250"/>
      <c r="B35" s="251"/>
      <c r="C35" s="252"/>
      <c r="D35" s="253"/>
      <c r="E35" s="254"/>
      <c r="F35" s="22"/>
      <c r="J35" s="83"/>
      <c r="K35" s="83"/>
      <c r="L35" s="83"/>
    </row>
    <row r="36" spans="1:48" x14ac:dyDescent="0.25">
      <c r="A36" s="250"/>
      <c r="B36" s="251"/>
      <c r="C36" s="252"/>
      <c r="D36" s="253"/>
      <c r="E36" s="254"/>
      <c r="F36" s="22"/>
      <c r="J36" s="83"/>
      <c r="K36" s="83"/>
      <c r="L36" s="83"/>
    </row>
    <row r="37" spans="1:48" x14ac:dyDescent="0.25">
      <c r="B37" s="247"/>
      <c r="C37" s="247"/>
      <c r="D37" s="247"/>
      <c r="E37" s="247"/>
      <c r="F37" s="247"/>
    </row>
    <row r="38" spans="1:48" s="90" customFormat="1" ht="13" x14ac:dyDescent="0.25">
      <c r="A38" s="76"/>
      <c r="B38" s="343"/>
      <c r="C38" s="343"/>
      <c r="D38" s="343"/>
      <c r="E38" s="343"/>
      <c r="F38" s="343"/>
      <c r="G38" s="76"/>
      <c r="H38" s="76"/>
      <c r="I38" s="76"/>
      <c r="J38" s="76"/>
      <c r="K38" s="76"/>
      <c r="L38" s="76"/>
      <c r="M38" s="76"/>
      <c r="N38" s="76"/>
      <c r="O38" s="81"/>
      <c r="P38" s="81"/>
      <c r="Q38" s="81"/>
      <c r="R38" s="81"/>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row>
    <row r="39" spans="1:48" s="90" customFormat="1" ht="27.75" customHeight="1" x14ac:dyDescent="0.25">
      <c r="A39" s="344" t="s">
        <v>110</v>
      </c>
      <c r="B39" s="344"/>
      <c r="C39" s="349" t="s">
        <v>156</v>
      </c>
      <c r="D39" s="364"/>
      <c r="E39" s="359" t="s">
        <v>155</v>
      </c>
      <c r="F39" s="345" t="s">
        <v>130</v>
      </c>
      <c r="G39" s="346"/>
      <c r="H39" s="349" t="s">
        <v>64</v>
      </c>
      <c r="I39" s="350"/>
      <c r="J39" s="76"/>
      <c r="K39" s="76"/>
      <c r="L39" s="76"/>
      <c r="M39" s="76"/>
      <c r="N39" s="81"/>
      <c r="O39" s="81"/>
      <c r="P39" s="81"/>
      <c r="Q39" s="81"/>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row>
    <row r="40" spans="1:48" s="90" customFormat="1" ht="42" customHeight="1" x14ac:dyDescent="0.25">
      <c r="A40" s="351" t="s">
        <v>65</v>
      </c>
      <c r="B40" s="352"/>
      <c r="C40" s="107" t="s">
        <v>134</v>
      </c>
      <c r="D40" s="107" t="s">
        <v>66</v>
      </c>
      <c r="E40" s="360"/>
      <c r="F40" s="347"/>
      <c r="G40" s="348"/>
      <c r="H40" s="107" t="s">
        <v>148</v>
      </c>
      <c r="I40" s="107" t="s">
        <v>149</v>
      </c>
      <c r="J40" s="76"/>
      <c r="K40" s="76"/>
      <c r="L40" s="76"/>
      <c r="M40" s="76"/>
      <c r="N40" s="81"/>
      <c r="O40" s="81"/>
      <c r="P40" s="81"/>
      <c r="Q40" s="81"/>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row>
    <row r="41" spans="1:48" s="90" customFormat="1" ht="50" x14ac:dyDescent="0.25">
      <c r="A41" s="330" t="s">
        <v>108</v>
      </c>
      <c r="B41" s="331"/>
      <c r="C41" s="108" t="s">
        <v>166</v>
      </c>
      <c r="D41" s="109" t="s">
        <v>137</v>
      </c>
      <c r="E41" s="361" t="s">
        <v>109</v>
      </c>
      <c r="F41" s="334" t="s">
        <v>111</v>
      </c>
      <c r="G41" s="335"/>
      <c r="H41" s="109" t="s">
        <v>147</v>
      </c>
      <c r="I41" s="109" t="s">
        <v>151</v>
      </c>
      <c r="J41" s="76"/>
      <c r="K41" s="76"/>
      <c r="L41" s="76"/>
      <c r="M41" s="76"/>
      <c r="N41" s="81"/>
      <c r="O41" s="81"/>
      <c r="P41" s="81"/>
      <c r="Q41" s="81"/>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row>
    <row r="42" spans="1:48" s="90" customFormat="1" ht="13" x14ac:dyDescent="0.25">
      <c r="A42" s="332"/>
      <c r="B42" s="333"/>
      <c r="C42" s="110" t="s">
        <v>135</v>
      </c>
      <c r="D42" s="109" t="s">
        <v>138</v>
      </c>
      <c r="E42" s="362"/>
      <c r="F42" s="336"/>
      <c r="G42" s="337"/>
      <c r="H42" s="109" t="s">
        <v>150</v>
      </c>
      <c r="I42" s="109" t="s">
        <v>152</v>
      </c>
      <c r="J42" s="76"/>
      <c r="K42" s="76"/>
      <c r="L42" s="76"/>
      <c r="M42" s="76"/>
      <c r="N42" s="81"/>
      <c r="O42" s="81"/>
      <c r="P42" s="81"/>
      <c r="Q42" s="81"/>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row>
    <row r="43" spans="1:48" s="90" customFormat="1" ht="13" x14ac:dyDescent="0.25">
      <c r="A43" s="332"/>
      <c r="B43" s="333"/>
      <c r="C43" s="110" t="s">
        <v>136</v>
      </c>
      <c r="D43" s="111" t="s">
        <v>139</v>
      </c>
      <c r="E43" s="363"/>
      <c r="F43" s="338"/>
      <c r="G43" s="339"/>
      <c r="H43" s="111" t="s">
        <v>147</v>
      </c>
      <c r="I43" s="111" t="s">
        <v>147</v>
      </c>
      <c r="J43" s="76"/>
      <c r="K43" s="76"/>
      <c r="L43" s="76"/>
      <c r="M43" s="76"/>
      <c r="N43" s="81"/>
      <c r="O43" s="81"/>
      <c r="P43" s="81"/>
      <c r="Q43" s="81"/>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row>
    <row r="44" spans="1:48" s="90" customFormat="1" ht="25" x14ac:dyDescent="0.25">
      <c r="A44" s="112">
        <v>0.1</v>
      </c>
      <c r="B44" s="113" t="s">
        <v>67</v>
      </c>
      <c r="C44" s="14"/>
      <c r="D44" s="20"/>
      <c r="E44" s="340"/>
      <c r="F44" s="324"/>
      <c r="G44" s="325"/>
      <c r="H44" s="18"/>
      <c r="I44" s="18"/>
      <c r="J44" s="76"/>
      <c r="K44" s="76"/>
      <c r="L44" s="76"/>
      <c r="M44" s="76"/>
      <c r="N44" s="81"/>
      <c r="O44" s="81"/>
      <c r="P44" s="81"/>
      <c r="Q44" s="81"/>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row>
    <row r="45" spans="1:48" s="90" customFormat="1" ht="22.5" customHeight="1" x14ac:dyDescent="0.25">
      <c r="A45" s="114">
        <v>0.2</v>
      </c>
      <c r="B45" s="115" t="s">
        <v>68</v>
      </c>
      <c r="C45" s="15"/>
      <c r="D45" s="21"/>
      <c r="E45" s="341"/>
      <c r="F45" s="324"/>
      <c r="G45" s="325"/>
      <c r="H45" s="18"/>
      <c r="I45" s="18"/>
      <c r="J45" s="76"/>
      <c r="K45" s="76"/>
      <c r="L45" s="76"/>
      <c r="M45" s="76"/>
      <c r="N45" s="81"/>
      <c r="O45" s="81"/>
      <c r="P45" s="81"/>
      <c r="Q45" s="81"/>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row>
    <row r="46" spans="1:48" s="90" customFormat="1" ht="22.5" customHeight="1" x14ac:dyDescent="0.25">
      <c r="A46" s="114">
        <v>0.3</v>
      </c>
      <c r="B46" s="115" t="s">
        <v>69</v>
      </c>
      <c r="C46" s="15"/>
      <c r="D46" s="21"/>
      <c r="E46" s="341"/>
      <c r="F46" s="324"/>
      <c r="G46" s="325"/>
      <c r="H46" s="18"/>
      <c r="I46" s="18"/>
      <c r="J46" s="76"/>
      <c r="K46" s="76"/>
      <c r="L46" s="76"/>
      <c r="M46" s="76"/>
      <c r="N46" s="81"/>
      <c r="O46" s="81"/>
      <c r="P46" s="81"/>
      <c r="Q46" s="81"/>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row>
    <row r="47" spans="1:48" s="90" customFormat="1" ht="20.25" customHeight="1" x14ac:dyDescent="0.25">
      <c r="A47" s="114">
        <v>0.4</v>
      </c>
      <c r="B47" s="115" t="s">
        <v>70</v>
      </c>
      <c r="C47" s="15"/>
      <c r="D47" s="21"/>
      <c r="E47" s="342"/>
      <c r="F47" s="324"/>
      <c r="G47" s="325"/>
      <c r="H47" s="18"/>
      <c r="I47" s="18"/>
      <c r="J47" s="76"/>
      <c r="K47" s="76"/>
      <c r="L47" s="76"/>
      <c r="M47" s="76"/>
      <c r="N47" s="81"/>
      <c r="O47" s="81"/>
      <c r="P47" s="81"/>
      <c r="Q47" s="81"/>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row>
    <row r="48" spans="1:48" s="90" customFormat="1" ht="20.25" customHeight="1" x14ac:dyDescent="0.25">
      <c r="A48" s="114">
        <v>1</v>
      </c>
      <c r="B48" s="115" t="s">
        <v>71</v>
      </c>
      <c r="C48" s="15"/>
      <c r="D48" s="21"/>
      <c r="E48" s="16"/>
      <c r="F48" s="324"/>
      <c r="G48" s="325"/>
      <c r="H48" s="18"/>
      <c r="I48" s="18"/>
      <c r="J48" s="76"/>
      <c r="K48" s="76"/>
      <c r="L48" s="76"/>
      <c r="M48" s="76"/>
      <c r="N48" s="81"/>
      <c r="O48" s="81"/>
      <c r="P48" s="81"/>
      <c r="Q48" s="81"/>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row>
    <row r="49" spans="1:48" s="90" customFormat="1" ht="20.25" customHeight="1" x14ac:dyDescent="0.25">
      <c r="A49" s="116">
        <v>2.1</v>
      </c>
      <c r="B49" s="115" t="s">
        <v>72</v>
      </c>
      <c r="C49" s="15"/>
      <c r="D49" s="21"/>
      <c r="E49" s="16"/>
      <c r="F49" s="324"/>
      <c r="G49" s="325"/>
      <c r="H49" s="18"/>
      <c r="I49" s="18"/>
      <c r="J49" s="76"/>
      <c r="K49" s="76"/>
      <c r="L49" s="76"/>
      <c r="M49" s="76"/>
      <c r="N49" s="81"/>
      <c r="O49" s="81"/>
      <c r="P49" s="81"/>
      <c r="Q49" s="81"/>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row>
    <row r="50" spans="1:48" s="90" customFormat="1" ht="20.25" customHeight="1" x14ac:dyDescent="0.25">
      <c r="A50" s="114">
        <v>2.2000000000000002</v>
      </c>
      <c r="B50" s="115" t="s">
        <v>73</v>
      </c>
      <c r="C50" s="15"/>
      <c r="D50" s="21"/>
      <c r="E50" s="16"/>
      <c r="F50" s="324"/>
      <c r="G50" s="325"/>
      <c r="H50" s="18"/>
      <c r="I50" s="18"/>
      <c r="J50" s="76"/>
      <c r="K50" s="76"/>
      <c r="L50" s="76"/>
      <c r="M50" s="76"/>
      <c r="N50" s="81"/>
      <c r="O50" s="81"/>
      <c r="P50" s="81"/>
      <c r="Q50" s="81"/>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row>
    <row r="51" spans="1:48" s="90" customFormat="1" ht="20.25" customHeight="1" x14ac:dyDescent="0.25">
      <c r="A51" s="114">
        <v>2.2999999999999998</v>
      </c>
      <c r="B51" s="115" t="s">
        <v>74</v>
      </c>
      <c r="C51" s="15"/>
      <c r="D51" s="21"/>
      <c r="E51" s="16"/>
      <c r="F51" s="324"/>
      <c r="G51" s="325"/>
      <c r="H51" s="18"/>
      <c r="I51" s="18"/>
      <c r="J51" s="76"/>
      <c r="K51" s="76"/>
      <c r="L51" s="76"/>
      <c r="M51" s="76"/>
      <c r="N51" s="81"/>
      <c r="O51" s="81"/>
      <c r="P51" s="81"/>
      <c r="Q51" s="81"/>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row>
    <row r="52" spans="1:48" s="90" customFormat="1" ht="20.25" customHeight="1" x14ac:dyDescent="0.25">
      <c r="A52" s="114">
        <v>2.4</v>
      </c>
      <c r="B52" s="115" t="s">
        <v>75</v>
      </c>
      <c r="C52" s="15"/>
      <c r="D52" s="21"/>
      <c r="E52" s="16"/>
      <c r="F52" s="324"/>
      <c r="G52" s="325"/>
      <c r="H52" s="18"/>
      <c r="I52" s="18"/>
      <c r="J52" s="76"/>
      <c r="K52" s="76"/>
      <c r="L52" s="76"/>
      <c r="M52" s="76"/>
      <c r="N52" s="81"/>
      <c r="O52" s="81"/>
      <c r="P52" s="81"/>
      <c r="Q52" s="81"/>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row>
    <row r="53" spans="1:48" s="90" customFormat="1" ht="20.25" customHeight="1" x14ac:dyDescent="0.25">
      <c r="A53" s="114">
        <v>2.5</v>
      </c>
      <c r="B53" s="115" t="s">
        <v>76</v>
      </c>
      <c r="C53" s="15"/>
      <c r="D53" s="21"/>
      <c r="E53" s="16"/>
      <c r="F53" s="324"/>
      <c r="G53" s="325"/>
      <c r="H53" s="18"/>
      <c r="I53" s="18"/>
      <c r="J53" s="76"/>
      <c r="K53" s="76"/>
      <c r="L53" s="76"/>
      <c r="M53" s="76"/>
      <c r="N53" s="81"/>
      <c r="O53" s="81"/>
      <c r="P53" s="81"/>
      <c r="Q53" s="81"/>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row>
    <row r="54" spans="1:48" s="90" customFormat="1" ht="20.25" customHeight="1" x14ac:dyDescent="0.25">
      <c r="A54" s="114">
        <v>2.6</v>
      </c>
      <c r="B54" s="115" t="s">
        <v>77</v>
      </c>
      <c r="C54" s="15"/>
      <c r="D54" s="21"/>
      <c r="E54" s="16"/>
      <c r="F54" s="324"/>
      <c r="G54" s="325"/>
      <c r="H54" s="18"/>
      <c r="I54" s="18"/>
      <c r="J54" s="76"/>
      <c r="K54" s="76"/>
      <c r="L54" s="76"/>
      <c r="M54" s="76"/>
      <c r="N54" s="81"/>
      <c r="O54" s="81"/>
      <c r="P54" s="81"/>
      <c r="Q54" s="81"/>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row>
    <row r="55" spans="1:48" s="90" customFormat="1" ht="20.25" customHeight="1" x14ac:dyDescent="0.25">
      <c r="A55" s="114">
        <v>2.7</v>
      </c>
      <c r="B55" s="115" t="s">
        <v>78</v>
      </c>
      <c r="C55" s="15"/>
      <c r="D55" s="21"/>
      <c r="E55" s="16"/>
      <c r="F55" s="324"/>
      <c r="G55" s="325"/>
      <c r="H55" s="18"/>
      <c r="I55" s="18"/>
      <c r="J55" s="76"/>
      <c r="K55" s="76"/>
      <c r="L55" s="76"/>
      <c r="M55" s="76"/>
      <c r="N55" s="81"/>
      <c r="O55" s="81"/>
      <c r="P55" s="81"/>
      <c r="Q55" s="81"/>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row>
    <row r="56" spans="1:48" s="90" customFormat="1" ht="20.25" customHeight="1" x14ac:dyDescent="0.25">
      <c r="A56" s="114">
        <v>2.8</v>
      </c>
      <c r="B56" s="115" t="s">
        <v>79</v>
      </c>
      <c r="C56" s="15"/>
      <c r="D56" s="21"/>
      <c r="E56" s="16"/>
      <c r="F56" s="324"/>
      <c r="G56" s="325"/>
      <c r="H56" s="18"/>
      <c r="I56" s="18"/>
      <c r="J56" s="76"/>
      <c r="K56" s="76"/>
      <c r="L56" s="76"/>
      <c r="M56" s="76"/>
      <c r="N56" s="81"/>
      <c r="O56" s="81"/>
      <c r="P56" s="81"/>
      <c r="Q56" s="81"/>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row>
    <row r="57" spans="1:48" s="90" customFormat="1" ht="20.25" customHeight="1" x14ac:dyDescent="0.25">
      <c r="A57" s="114">
        <v>3</v>
      </c>
      <c r="B57" s="115" t="s">
        <v>80</v>
      </c>
      <c r="C57" s="15"/>
      <c r="D57" s="21"/>
      <c r="E57" s="16"/>
      <c r="F57" s="324"/>
      <c r="G57" s="325"/>
      <c r="H57" s="18"/>
      <c r="I57" s="18"/>
      <c r="J57" s="76"/>
      <c r="K57" s="76"/>
      <c r="L57" s="76"/>
      <c r="M57" s="76"/>
      <c r="N57" s="81"/>
      <c r="O57" s="81"/>
      <c r="P57" s="81"/>
      <c r="Q57" s="81"/>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row>
    <row r="58" spans="1:48" s="90" customFormat="1" ht="20.25" customHeight="1" x14ac:dyDescent="0.25">
      <c r="A58" s="114">
        <v>4</v>
      </c>
      <c r="B58" s="115" t="s">
        <v>107</v>
      </c>
      <c r="C58" s="15"/>
      <c r="D58" s="21"/>
      <c r="E58" s="16"/>
      <c r="F58" s="324"/>
      <c r="G58" s="325"/>
      <c r="H58" s="18"/>
      <c r="I58" s="18"/>
      <c r="J58" s="76"/>
      <c r="K58" s="76"/>
      <c r="L58" s="76"/>
      <c r="M58" s="76"/>
      <c r="N58" s="81"/>
      <c r="O58" s="81"/>
      <c r="P58" s="81"/>
      <c r="Q58" s="81"/>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row>
    <row r="59" spans="1:48" s="90" customFormat="1" ht="20.25" customHeight="1" x14ac:dyDescent="0.25">
      <c r="A59" s="114">
        <v>5</v>
      </c>
      <c r="B59" s="115" t="s">
        <v>82</v>
      </c>
      <c r="C59" s="15"/>
      <c r="D59" s="21"/>
      <c r="E59" s="16"/>
      <c r="F59" s="324"/>
      <c r="G59" s="325"/>
      <c r="H59" s="18"/>
      <c r="I59" s="18"/>
      <c r="J59" s="76"/>
      <c r="K59" s="76"/>
      <c r="L59" s="76"/>
      <c r="M59" s="76"/>
      <c r="N59" s="81"/>
      <c r="O59" s="81"/>
      <c r="P59" s="81"/>
      <c r="Q59" s="81"/>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row>
    <row r="60" spans="1:48" s="90" customFormat="1" ht="20.25" customHeight="1" x14ac:dyDescent="0.25">
      <c r="A60" s="114">
        <v>6</v>
      </c>
      <c r="B60" s="115" t="s">
        <v>83</v>
      </c>
      <c r="C60" s="15"/>
      <c r="D60" s="21"/>
      <c r="E60" s="16"/>
      <c r="F60" s="324"/>
      <c r="G60" s="325"/>
      <c r="H60" s="18"/>
      <c r="I60" s="18"/>
      <c r="J60" s="76"/>
      <c r="K60" s="76"/>
      <c r="L60" s="76"/>
      <c r="M60" s="76"/>
      <c r="N60" s="81"/>
      <c r="O60" s="81"/>
      <c r="P60" s="81"/>
      <c r="Q60" s="81"/>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row>
    <row r="61" spans="1:48" s="90" customFormat="1" ht="20.25" customHeight="1" x14ac:dyDescent="0.25">
      <c r="A61" s="114">
        <v>7</v>
      </c>
      <c r="B61" s="115" t="s">
        <v>84</v>
      </c>
      <c r="C61" s="15"/>
      <c r="D61" s="21"/>
      <c r="E61" s="16"/>
      <c r="F61" s="324"/>
      <c r="G61" s="325"/>
      <c r="H61" s="18"/>
      <c r="I61" s="18"/>
      <c r="J61" s="76"/>
      <c r="K61" s="76"/>
      <c r="L61" s="76"/>
      <c r="M61" s="76"/>
      <c r="N61" s="81"/>
      <c r="O61" s="81"/>
      <c r="P61" s="81"/>
      <c r="Q61" s="81"/>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row>
    <row r="62" spans="1:48" s="90" customFormat="1" ht="20.25" customHeight="1" thickBot="1" x14ac:dyDescent="0.3">
      <c r="A62" s="114">
        <v>8</v>
      </c>
      <c r="B62" s="115" t="s">
        <v>85</v>
      </c>
      <c r="C62" s="14"/>
      <c r="D62" s="20"/>
      <c r="E62" s="17"/>
      <c r="F62" s="326"/>
      <c r="G62" s="327"/>
      <c r="H62" s="19"/>
      <c r="I62" s="19"/>
      <c r="J62" s="76"/>
      <c r="K62" s="76"/>
      <c r="L62" s="76"/>
      <c r="M62" s="76"/>
      <c r="N62" s="81"/>
      <c r="O62" s="81"/>
      <c r="P62" s="81"/>
      <c r="Q62" s="81"/>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row>
    <row r="63" spans="1:48" s="90" customFormat="1" ht="29.25" customHeight="1" thickBot="1" x14ac:dyDescent="0.3">
      <c r="C63" s="117" t="s">
        <v>142</v>
      </c>
      <c r="D63" s="58">
        <f>SUM(D44:D62)</f>
        <v>0</v>
      </c>
      <c r="E63" s="258"/>
      <c r="F63" s="258"/>
      <c r="G63" s="258"/>
      <c r="H63" s="59">
        <f>SUM(H44:H62)</f>
        <v>0</v>
      </c>
      <c r="I63" s="60">
        <f>SUM(I44:I62)</f>
        <v>0</v>
      </c>
      <c r="J63" s="76"/>
      <c r="K63" s="76"/>
      <c r="L63" s="76"/>
      <c r="M63" s="76"/>
      <c r="N63" s="81"/>
      <c r="O63" s="81"/>
      <c r="P63" s="81"/>
      <c r="Q63" s="81"/>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row>
    <row r="64" spans="1:48" s="121" customFormat="1" ht="34.5" customHeight="1" thickBot="1" x14ac:dyDescent="0.3">
      <c r="A64" s="93"/>
      <c r="B64" s="93"/>
      <c r="C64" s="118" t="s">
        <v>153</v>
      </c>
      <c r="D64" s="63" t="e">
        <f>D63/$C$6</f>
        <v>#DIV/0!</v>
      </c>
      <c r="E64" s="258"/>
      <c r="F64" s="258"/>
      <c r="G64" s="258"/>
      <c r="H64" s="68" t="e">
        <f t="shared" ref="H64:I64" si="4">H63/$C$6</f>
        <v>#DIV/0!</v>
      </c>
      <c r="I64" s="64" t="e">
        <f t="shared" si="4"/>
        <v>#DIV/0!</v>
      </c>
      <c r="J64" s="119"/>
      <c r="K64" s="119"/>
      <c r="L64" s="119"/>
      <c r="M64" s="119"/>
      <c r="N64" s="119"/>
      <c r="O64" s="120"/>
      <c r="P64" s="120"/>
      <c r="Q64" s="120"/>
      <c r="R64" s="120"/>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row>
    <row r="65" spans="1:47" s="121" customFormat="1" ht="34.5" customHeight="1" x14ac:dyDescent="0.25">
      <c r="A65" s="93"/>
      <c r="B65" s="93"/>
      <c r="C65" s="122"/>
      <c r="D65" s="56"/>
      <c r="E65" s="55"/>
      <c r="F65" s="55"/>
      <c r="G65" s="55"/>
      <c r="H65" s="57"/>
      <c r="I65" s="57"/>
      <c r="J65" s="119"/>
      <c r="K65" s="119"/>
      <c r="L65" s="119"/>
      <c r="M65" s="119"/>
      <c r="N65" s="119"/>
      <c r="O65" s="120"/>
      <c r="P65" s="120"/>
      <c r="Q65" s="120"/>
      <c r="R65" s="120"/>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row>
    <row r="66" spans="1:47" s="121" customFormat="1" ht="78.75" customHeight="1" x14ac:dyDescent="0.25">
      <c r="A66" s="262" t="s">
        <v>170</v>
      </c>
      <c r="B66" s="263"/>
      <c r="C66" s="31" t="s">
        <v>131</v>
      </c>
      <c r="D66" s="92"/>
      <c r="E66" s="92"/>
      <c r="F66" s="92"/>
      <c r="G66" s="119"/>
      <c r="H66" s="119"/>
      <c r="I66" s="119"/>
      <c r="J66" s="119"/>
      <c r="K66" s="119"/>
      <c r="L66" s="119"/>
      <c r="M66" s="119"/>
      <c r="N66" s="119"/>
      <c r="O66" s="120"/>
      <c r="P66" s="120"/>
      <c r="Q66" s="120"/>
      <c r="R66" s="120"/>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row>
    <row r="67" spans="1:47" s="121" customFormat="1" ht="26.25" customHeight="1" x14ac:dyDescent="0.25">
      <c r="A67" s="55"/>
      <c r="B67" s="55"/>
      <c r="C67" s="92"/>
      <c r="D67" s="92"/>
      <c r="E67" s="92"/>
      <c r="F67" s="92"/>
      <c r="G67" s="119"/>
      <c r="H67" s="119"/>
      <c r="I67" s="119"/>
      <c r="J67" s="119"/>
      <c r="K67" s="119"/>
      <c r="L67" s="119"/>
      <c r="M67" s="119"/>
      <c r="N67" s="119"/>
      <c r="O67" s="120"/>
      <c r="P67" s="120"/>
      <c r="Q67" s="120"/>
      <c r="R67" s="120"/>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row>
    <row r="68" spans="1:47" s="121" customFormat="1" ht="26.25" customHeight="1" x14ac:dyDescent="0.25">
      <c r="A68" s="314" t="s">
        <v>122</v>
      </c>
      <c r="B68" s="314"/>
      <c r="C68" s="314"/>
      <c r="D68" s="314"/>
      <c r="E68" s="314"/>
      <c r="F68" s="314"/>
      <c r="G68" s="314"/>
      <c r="H68" s="314"/>
      <c r="I68" s="314"/>
      <c r="J68" s="314"/>
      <c r="K68" s="314"/>
      <c r="L68" s="314"/>
      <c r="M68" s="314"/>
      <c r="N68" s="314"/>
      <c r="O68" s="314"/>
      <c r="P68" s="314"/>
      <c r="Q68" s="314"/>
      <c r="R68" s="314"/>
      <c r="S68" s="314"/>
      <c r="T68" s="314"/>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row>
    <row r="69" spans="1:47" s="121" customFormat="1" ht="13" x14ac:dyDescent="0.25">
      <c r="A69" s="315"/>
      <c r="B69" s="315"/>
      <c r="C69" s="315"/>
      <c r="D69" s="315"/>
      <c r="E69" s="315"/>
      <c r="F69" s="315"/>
      <c r="G69" s="315"/>
      <c r="H69" s="315"/>
      <c r="I69" s="315"/>
      <c r="J69" s="315"/>
      <c r="K69" s="315"/>
      <c r="L69" s="315"/>
      <c r="M69" s="315"/>
      <c r="N69" s="315"/>
      <c r="O69" s="315"/>
      <c r="P69" s="315"/>
      <c r="Q69" s="315"/>
      <c r="R69" s="315"/>
      <c r="S69" s="315"/>
      <c r="T69" s="315"/>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row>
    <row r="70" spans="1:47" ht="23.25" customHeight="1" x14ac:dyDescent="0.25">
      <c r="A70" s="316" t="s">
        <v>121</v>
      </c>
      <c r="B70" s="317"/>
      <c r="C70" s="322" t="s">
        <v>164</v>
      </c>
      <c r="D70" s="322" t="s">
        <v>160</v>
      </c>
      <c r="E70" s="302" t="s">
        <v>158</v>
      </c>
      <c r="F70" s="304"/>
      <c r="G70" s="303" t="s">
        <v>159</v>
      </c>
      <c r="H70" s="303"/>
      <c r="I70" s="303"/>
      <c r="J70" s="303"/>
      <c r="K70" s="303"/>
      <c r="L70" s="303"/>
      <c r="M70" s="303"/>
      <c r="N70" s="303"/>
      <c r="O70" s="302" t="s">
        <v>161</v>
      </c>
      <c r="P70" s="303"/>
      <c r="Q70" s="303"/>
      <c r="R70" s="304"/>
      <c r="S70" s="308" t="s">
        <v>120</v>
      </c>
      <c r="T70" s="304" t="s">
        <v>162</v>
      </c>
    </row>
    <row r="71" spans="1:47" ht="39.4" customHeight="1" x14ac:dyDescent="0.25">
      <c r="A71" s="318"/>
      <c r="B71" s="319"/>
      <c r="C71" s="377"/>
      <c r="D71" s="323"/>
      <c r="E71" s="305"/>
      <c r="F71" s="307"/>
      <c r="G71" s="306"/>
      <c r="H71" s="306"/>
      <c r="I71" s="306"/>
      <c r="J71" s="306"/>
      <c r="K71" s="306"/>
      <c r="L71" s="306"/>
      <c r="M71" s="306"/>
      <c r="N71" s="306"/>
      <c r="O71" s="305"/>
      <c r="P71" s="306"/>
      <c r="Q71" s="306"/>
      <c r="R71" s="307"/>
      <c r="S71" s="309"/>
      <c r="T71" s="307"/>
    </row>
    <row r="72" spans="1:47" ht="24.75" customHeight="1" x14ac:dyDescent="0.25">
      <c r="A72" s="320"/>
      <c r="B72" s="321"/>
      <c r="C72" s="377"/>
      <c r="D72" s="311" t="s">
        <v>115</v>
      </c>
      <c r="E72" s="312"/>
      <c r="F72" s="313"/>
      <c r="G72" s="311" t="s">
        <v>114</v>
      </c>
      <c r="H72" s="312"/>
      <c r="I72" s="312"/>
      <c r="J72" s="312"/>
      <c r="K72" s="312"/>
      <c r="L72" s="312"/>
      <c r="M72" s="312"/>
      <c r="N72" s="313"/>
      <c r="O72" s="311" t="s">
        <v>113</v>
      </c>
      <c r="P72" s="312"/>
      <c r="Q72" s="312"/>
      <c r="R72" s="313"/>
      <c r="S72" s="309"/>
      <c r="T72" s="304" t="s">
        <v>112</v>
      </c>
    </row>
    <row r="73" spans="1:47" ht="27" customHeight="1" x14ac:dyDescent="0.25">
      <c r="A73" s="123" t="s">
        <v>65</v>
      </c>
      <c r="B73" s="124"/>
      <c r="C73" s="378"/>
      <c r="D73" s="125" t="s">
        <v>86</v>
      </c>
      <c r="E73" s="125" t="s">
        <v>129</v>
      </c>
      <c r="F73" s="125" t="s">
        <v>88</v>
      </c>
      <c r="G73" s="125" t="s">
        <v>89</v>
      </c>
      <c r="H73" s="125" t="s">
        <v>90</v>
      </c>
      <c r="I73" s="125" t="s">
        <v>91</v>
      </c>
      <c r="J73" s="125" t="s">
        <v>92</v>
      </c>
      <c r="K73" s="125" t="s">
        <v>93</v>
      </c>
      <c r="L73" s="311" t="s">
        <v>94</v>
      </c>
      <c r="M73" s="313"/>
      <c r="N73" s="125" t="s">
        <v>95</v>
      </c>
      <c r="O73" s="125" t="s">
        <v>96</v>
      </c>
      <c r="P73" s="125" t="s">
        <v>97</v>
      </c>
      <c r="Q73" s="125" t="s">
        <v>98</v>
      </c>
      <c r="R73" s="125" t="s">
        <v>99</v>
      </c>
      <c r="S73" s="310"/>
      <c r="T73" s="307"/>
    </row>
    <row r="74" spans="1:47" ht="27" customHeight="1" x14ac:dyDescent="0.25">
      <c r="A74" s="126">
        <v>0.1</v>
      </c>
      <c r="B74" s="115" t="s">
        <v>67</v>
      </c>
      <c r="C74" s="272"/>
      <c r="D74" s="273"/>
      <c r="E74" s="273"/>
      <c r="F74" s="273"/>
      <c r="G74" s="273"/>
      <c r="H74" s="273"/>
      <c r="I74" s="273"/>
      <c r="J74" s="273"/>
      <c r="K74" s="273"/>
      <c r="L74" s="273"/>
      <c r="M74" s="273"/>
      <c r="N74" s="274"/>
      <c r="O74" s="32"/>
      <c r="P74" s="32"/>
      <c r="Q74" s="32"/>
      <c r="R74" s="32"/>
      <c r="S74" s="127">
        <f>SUM(C74:R74)</f>
        <v>0</v>
      </c>
      <c r="T74" s="34"/>
    </row>
    <row r="75" spans="1:47" ht="27" customHeight="1" x14ac:dyDescent="0.25">
      <c r="A75" s="114">
        <v>0.2</v>
      </c>
      <c r="B75" s="115" t="s">
        <v>68</v>
      </c>
      <c r="C75" s="275"/>
      <c r="D75" s="276"/>
      <c r="E75" s="276"/>
      <c r="F75" s="276"/>
      <c r="G75" s="276"/>
      <c r="H75" s="276"/>
      <c r="I75" s="276"/>
      <c r="J75" s="276"/>
      <c r="K75" s="276"/>
      <c r="L75" s="276"/>
      <c r="M75" s="276"/>
      <c r="N75" s="277"/>
      <c r="O75" s="32"/>
      <c r="P75" s="32"/>
      <c r="Q75" s="32"/>
      <c r="R75" s="32"/>
      <c r="S75" s="127">
        <f t="shared" ref="S75:S92" si="5">SUM(C75:R75)</f>
        <v>0</v>
      </c>
      <c r="T75" s="34"/>
    </row>
    <row r="76" spans="1:47" ht="27" customHeight="1" x14ac:dyDescent="0.25">
      <c r="A76" s="114">
        <v>0.3</v>
      </c>
      <c r="B76" s="115" t="s">
        <v>69</v>
      </c>
      <c r="C76" s="32"/>
      <c r="D76" s="32"/>
      <c r="E76" s="33"/>
      <c r="F76" s="32"/>
      <c r="G76" s="32"/>
      <c r="H76" s="32"/>
      <c r="I76" s="32"/>
      <c r="J76" s="32"/>
      <c r="K76" s="32"/>
      <c r="L76" s="278"/>
      <c r="M76" s="279"/>
      <c r="N76" s="280"/>
      <c r="O76" s="32"/>
      <c r="P76" s="32"/>
      <c r="Q76" s="32"/>
      <c r="R76" s="32"/>
      <c r="S76" s="127">
        <f t="shared" si="5"/>
        <v>0</v>
      </c>
      <c r="T76" s="34"/>
    </row>
    <row r="77" spans="1:47" ht="27" customHeight="1" x14ac:dyDescent="0.25">
      <c r="A77" s="114">
        <v>0.4</v>
      </c>
      <c r="B77" s="115" t="s">
        <v>70</v>
      </c>
      <c r="C77" s="32"/>
      <c r="D77" s="32"/>
      <c r="E77" s="33"/>
      <c r="F77" s="32"/>
      <c r="G77" s="32"/>
      <c r="H77" s="32"/>
      <c r="I77" s="32"/>
      <c r="J77" s="32"/>
      <c r="K77" s="32"/>
      <c r="L77" s="281"/>
      <c r="M77" s="282"/>
      <c r="N77" s="283"/>
      <c r="O77" s="32"/>
      <c r="P77" s="32"/>
      <c r="Q77" s="32"/>
      <c r="R77" s="32"/>
      <c r="S77" s="127">
        <f t="shared" si="5"/>
        <v>0</v>
      </c>
      <c r="T77" s="34"/>
    </row>
    <row r="78" spans="1:47" ht="27" customHeight="1" x14ac:dyDescent="0.25">
      <c r="A78" s="114">
        <v>0.5</v>
      </c>
      <c r="B78" s="115" t="s">
        <v>100</v>
      </c>
      <c r="C78" s="32"/>
      <c r="D78" s="32"/>
      <c r="E78" s="33"/>
      <c r="F78" s="32"/>
      <c r="G78" s="32"/>
      <c r="H78" s="32"/>
      <c r="I78" s="32"/>
      <c r="J78" s="32"/>
      <c r="K78" s="32"/>
      <c r="L78" s="281"/>
      <c r="M78" s="282"/>
      <c r="N78" s="283"/>
      <c r="O78" s="32"/>
      <c r="P78" s="32"/>
      <c r="Q78" s="32"/>
      <c r="R78" s="32"/>
      <c r="S78" s="127">
        <f t="shared" si="5"/>
        <v>0</v>
      </c>
      <c r="T78" s="34"/>
    </row>
    <row r="79" spans="1:47" ht="27" customHeight="1" x14ac:dyDescent="0.25">
      <c r="A79" s="114">
        <v>1</v>
      </c>
      <c r="B79" s="124" t="s">
        <v>71</v>
      </c>
      <c r="C79" s="32"/>
      <c r="D79" s="32"/>
      <c r="E79" s="33"/>
      <c r="F79" s="32"/>
      <c r="G79" s="32"/>
      <c r="H79" s="32"/>
      <c r="I79" s="32"/>
      <c r="J79" s="32"/>
      <c r="K79" s="32"/>
      <c r="L79" s="281"/>
      <c r="M79" s="282"/>
      <c r="N79" s="283"/>
      <c r="O79" s="32"/>
      <c r="P79" s="32"/>
      <c r="Q79" s="32"/>
      <c r="R79" s="32"/>
      <c r="S79" s="127">
        <f t="shared" si="5"/>
        <v>0</v>
      </c>
      <c r="T79" s="34"/>
    </row>
    <row r="80" spans="1:47" ht="27" customHeight="1" x14ac:dyDescent="0.25">
      <c r="A80" s="114">
        <v>2.1</v>
      </c>
      <c r="B80" s="115" t="s">
        <v>72</v>
      </c>
      <c r="C80" s="32"/>
      <c r="D80" s="32"/>
      <c r="E80" s="32"/>
      <c r="F80" s="32"/>
      <c r="G80" s="32"/>
      <c r="H80" s="32"/>
      <c r="I80" s="32"/>
      <c r="J80" s="32"/>
      <c r="K80" s="32"/>
      <c r="L80" s="281"/>
      <c r="M80" s="282"/>
      <c r="N80" s="283"/>
      <c r="O80" s="32"/>
      <c r="P80" s="32"/>
      <c r="Q80" s="32"/>
      <c r="R80" s="32"/>
      <c r="S80" s="173">
        <f t="shared" si="5"/>
        <v>0</v>
      </c>
      <c r="T80" s="34"/>
    </row>
    <row r="81" spans="1:20" ht="27" customHeight="1" x14ac:dyDescent="0.25">
      <c r="A81" s="114">
        <v>2.2000000000000002</v>
      </c>
      <c r="B81" s="115" t="s">
        <v>73</v>
      </c>
      <c r="C81" s="32"/>
      <c r="D81" s="32"/>
      <c r="E81" s="33"/>
      <c r="F81" s="32"/>
      <c r="G81" s="32"/>
      <c r="H81" s="32"/>
      <c r="I81" s="32"/>
      <c r="J81" s="32"/>
      <c r="K81" s="32"/>
      <c r="L81" s="281"/>
      <c r="M81" s="282"/>
      <c r="N81" s="283"/>
      <c r="O81" s="32"/>
      <c r="P81" s="32"/>
      <c r="Q81" s="32"/>
      <c r="R81" s="32"/>
      <c r="S81" s="127">
        <f t="shared" si="5"/>
        <v>0</v>
      </c>
      <c r="T81" s="34"/>
    </row>
    <row r="82" spans="1:20" ht="27" customHeight="1" x14ac:dyDescent="0.25">
      <c r="A82" s="114">
        <v>2.2999999999999998</v>
      </c>
      <c r="B82" s="115" t="s">
        <v>74</v>
      </c>
      <c r="C82" s="32"/>
      <c r="D82" s="32"/>
      <c r="E82" s="33"/>
      <c r="F82" s="32"/>
      <c r="G82" s="32"/>
      <c r="H82" s="32"/>
      <c r="I82" s="32"/>
      <c r="J82" s="32"/>
      <c r="K82" s="32"/>
      <c r="L82" s="281"/>
      <c r="M82" s="282"/>
      <c r="N82" s="283"/>
      <c r="O82" s="32"/>
      <c r="P82" s="32"/>
      <c r="Q82" s="32"/>
      <c r="R82" s="32"/>
      <c r="S82" s="127">
        <f t="shared" si="5"/>
        <v>0</v>
      </c>
      <c r="T82" s="34"/>
    </row>
    <row r="83" spans="1:20" ht="27" customHeight="1" x14ac:dyDescent="0.25">
      <c r="A83" s="114">
        <v>2.4</v>
      </c>
      <c r="B83" s="115" t="s">
        <v>75</v>
      </c>
      <c r="C83" s="32"/>
      <c r="D83" s="32"/>
      <c r="E83" s="33"/>
      <c r="F83" s="32"/>
      <c r="G83" s="32"/>
      <c r="H83" s="32"/>
      <c r="I83" s="32"/>
      <c r="J83" s="32"/>
      <c r="K83" s="32"/>
      <c r="L83" s="281"/>
      <c r="M83" s="282"/>
      <c r="N83" s="283"/>
      <c r="O83" s="32"/>
      <c r="P83" s="32"/>
      <c r="Q83" s="32"/>
      <c r="R83" s="32"/>
      <c r="S83" s="127">
        <f t="shared" si="5"/>
        <v>0</v>
      </c>
      <c r="T83" s="34"/>
    </row>
    <row r="84" spans="1:20" ht="27" customHeight="1" x14ac:dyDescent="0.25">
      <c r="A84" s="114">
        <v>2.5</v>
      </c>
      <c r="B84" s="115" t="s">
        <v>76</v>
      </c>
      <c r="C84" s="32"/>
      <c r="D84" s="32"/>
      <c r="E84" s="33"/>
      <c r="F84" s="32"/>
      <c r="G84" s="32"/>
      <c r="H84" s="32"/>
      <c r="I84" s="32"/>
      <c r="J84" s="32"/>
      <c r="K84" s="32"/>
      <c r="L84" s="281"/>
      <c r="M84" s="282"/>
      <c r="N84" s="283"/>
      <c r="O84" s="32"/>
      <c r="P84" s="32"/>
      <c r="Q84" s="32"/>
      <c r="R84" s="32"/>
      <c r="S84" s="173">
        <f t="shared" si="5"/>
        <v>0</v>
      </c>
      <c r="T84" s="34"/>
    </row>
    <row r="85" spans="1:20" ht="27" customHeight="1" x14ac:dyDescent="0.25">
      <c r="A85" s="114">
        <v>2.6</v>
      </c>
      <c r="B85" s="115" t="s">
        <v>77</v>
      </c>
      <c r="C85" s="32"/>
      <c r="D85" s="32"/>
      <c r="E85" s="33"/>
      <c r="F85" s="32"/>
      <c r="G85" s="32"/>
      <c r="H85" s="32"/>
      <c r="I85" s="32"/>
      <c r="J85" s="32"/>
      <c r="K85" s="32"/>
      <c r="L85" s="281"/>
      <c r="M85" s="282"/>
      <c r="N85" s="283"/>
      <c r="O85" s="32"/>
      <c r="P85" s="32"/>
      <c r="Q85" s="32"/>
      <c r="R85" s="32"/>
      <c r="S85" s="127">
        <f t="shared" si="5"/>
        <v>0</v>
      </c>
      <c r="T85" s="34"/>
    </row>
    <row r="86" spans="1:20" ht="27" customHeight="1" x14ac:dyDescent="0.25">
      <c r="A86" s="114">
        <v>2.7</v>
      </c>
      <c r="B86" s="115" t="s">
        <v>78</v>
      </c>
      <c r="C86" s="32"/>
      <c r="D86" s="32"/>
      <c r="E86" s="33"/>
      <c r="F86" s="32"/>
      <c r="G86" s="32"/>
      <c r="H86" s="32"/>
      <c r="I86" s="32"/>
      <c r="J86" s="32"/>
      <c r="K86" s="32"/>
      <c r="L86" s="281"/>
      <c r="M86" s="282"/>
      <c r="N86" s="283"/>
      <c r="O86" s="32"/>
      <c r="P86" s="32"/>
      <c r="Q86" s="32"/>
      <c r="R86" s="32"/>
      <c r="S86" s="173">
        <f t="shared" si="5"/>
        <v>0</v>
      </c>
      <c r="T86" s="34"/>
    </row>
    <row r="87" spans="1:20" ht="27" customHeight="1" x14ac:dyDescent="0.25">
      <c r="A87" s="114">
        <v>2.8</v>
      </c>
      <c r="B87" s="115" t="s">
        <v>79</v>
      </c>
      <c r="C87" s="32"/>
      <c r="D87" s="32"/>
      <c r="E87" s="33"/>
      <c r="F87" s="32"/>
      <c r="G87" s="32"/>
      <c r="H87" s="32"/>
      <c r="I87" s="32"/>
      <c r="J87" s="32"/>
      <c r="K87" s="32"/>
      <c r="L87" s="281"/>
      <c r="M87" s="282"/>
      <c r="N87" s="283"/>
      <c r="O87" s="32"/>
      <c r="P87" s="32"/>
      <c r="Q87" s="32"/>
      <c r="R87" s="32"/>
      <c r="S87" s="127">
        <f t="shared" si="5"/>
        <v>0</v>
      </c>
      <c r="T87" s="34"/>
    </row>
    <row r="88" spans="1:20" ht="27" customHeight="1" x14ac:dyDescent="0.25">
      <c r="A88" s="114">
        <v>3</v>
      </c>
      <c r="B88" s="115" t="s">
        <v>80</v>
      </c>
      <c r="C88" s="32"/>
      <c r="D88" s="32"/>
      <c r="E88" s="33"/>
      <c r="F88" s="32"/>
      <c r="G88" s="32"/>
      <c r="H88" s="32"/>
      <c r="I88" s="32"/>
      <c r="J88" s="32"/>
      <c r="K88" s="32"/>
      <c r="L88" s="281"/>
      <c r="M88" s="282"/>
      <c r="N88" s="283"/>
      <c r="O88" s="32"/>
      <c r="P88" s="32"/>
      <c r="Q88" s="32"/>
      <c r="R88" s="32"/>
      <c r="S88" s="127">
        <f t="shared" si="5"/>
        <v>0</v>
      </c>
      <c r="T88" s="34"/>
    </row>
    <row r="89" spans="1:20" ht="27" customHeight="1" x14ac:dyDescent="0.25">
      <c r="A89" s="114">
        <v>4</v>
      </c>
      <c r="B89" s="115" t="s">
        <v>81</v>
      </c>
      <c r="C89" s="32"/>
      <c r="D89" s="32"/>
      <c r="E89" s="33"/>
      <c r="F89" s="32"/>
      <c r="G89" s="32"/>
      <c r="H89" s="32"/>
      <c r="I89" s="32"/>
      <c r="J89" s="32"/>
      <c r="K89" s="32"/>
      <c r="L89" s="284"/>
      <c r="M89" s="285"/>
      <c r="N89" s="286"/>
      <c r="O89" s="32"/>
      <c r="P89" s="32"/>
      <c r="Q89" s="32"/>
      <c r="R89" s="32"/>
      <c r="S89" s="127">
        <f t="shared" si="5"/>
        <v>0</v>
      </c>
      <c r="T89" s="34"/>
    </row>
    <row r="90" spans="1:20" ht="27" customHeight="1" x14ac:dyDescent="0.25">
      <c r="A90" s="114">
        <v>5</v>
      </c>
      <c r="B90" s="115" t="s">
        <v>82</v>
      </c>
      <c r="C90" s="32"/>
      <c r="D90" s="32"/>
      <c r="E90" s="33"/>
      <c r="F90" s="32"/>
      <c r="G90" s="32"/>
      <c r="H90" s="32"/>
      <c r="I90" s="32"/>
      <c r="J90" s="32"/>
      <c r="K90" s="32"/>
      <c r="L90" s="32"/>
      <c r="M90" s="32"/>
      <c r="N90" s="32"/>
      <c r="O90" s="32"/>
      <c r="P90" s="32"/>
      <c r="Q90" s="32"/>
      <c r="R90" s="32"/>
      <c r="S90" s="127">
        <f>SUM(C90:R90)</f>
        <v>0</v>
      </c>
      <c r="T90" s="34"/>
    </row>
    <row r="91" spans="1:20" ht="27" customHeight="1" x14ac:dyDescent="0.25">
      <c r="A91" s="114">
        <v>6</v>
      </c>
      <c r="B91" s="115" t="s">
        <v>83</v>
      </c>
      <c r="C91" s="32"/>
      <c r="D91" s="32"/>
      <c r="E91" s="33"/>
      <c r="F91" s="32"/>
      <c r="G91" s="32"/>
      <c r="H91" s="32"/>
      <c r="I91" s="32"/>
      <c r="J91" s="32"/>
      <c r="K91" s="32"/>
      <c r="L91" s="278"/>
      <c r="M91" s="279"/>
      <c r="N91" s="280"/>
      <c r="O91" s="32"/>
      <c r="P91" s="32"/>
      <c r="Q91" s="32"/>
      <c r="R91" s="32"/>
      <c r="S91" s="127">
        <f t="shared" si="5"/>
        <v>0</v>
      </c>
      <c r="T91" s="34"/>
    </row>
    <row r="92" spans="1:20" ht="27" customHeight="1" x14ac:dyDescent="0.25">
      <c r="A92" s="114">
        <v>7</v>
      </c>
      <c r="B92" s="115" t="s">
        <v>84</v>
      </c>
      <c r="C92" s="32"/>
      <c r="D92" s="32"/>
      <c r="E92" s="33"/>
      <c r="F92" s="32"/>
      <c r="G92" s="32"/>
      <c r="H92" s="32"/>
      <c r="I92" s="32"/>
      <c r="J92" s="32"/>
      <c r="K92" s="32"/>
      <c r="L92" s="281"/>
      <c r="M92" s="282"/>
      <c r="N92" s="283"/>
      <c r="O92" s="32"/>
      <c r="P92" s="32"/>
      <c r="Q92" s="32"/>
      <c r="R92" s="32"/>
      <c r="S92" s="127">
        <f t="shared" si="5"/>
        <v>0</v>
      </c>
      <c r="T92" s="34"/>
    </row>
    <row r="93" spans="1:20" ht="27" customHeight="1" x14ac:dyDescent="0.25">
      <c r="A93" s="114">
        <v>8</v>
      </c>
      <c r="B93" s="115" t="s">
        <v>85</v>
      </c>
      <c r="C93" s="32"/>
      <c r="D93" s="32"/>
      <c r="E93" s="33"/>
      <c r="F93" s="32"/>
      <c r="G93" s="32"/>
      <c r="H93" s="32"/>
      <c r="I93" s="32"/>
      <c r="J93" s="32"/>
      <c r="K93" s="32"/>
      <c r="L93" s="284"/>
      <c r="M93" s="285"/>
      <c r="N93" s="286"/>
      <c r="O93" s="32"/>
      <c r="P93" s="32"/>
      <c r="Q93" s="32"/>
      <c r="R93" s="32"/>
      <c r="S93" s="127">
        <f>SUM(C93:R93)</f>
        <v>0</v>
      </c>
      <c r="T93" s="34"/>
    </row>
    <row r="94" spans="1:20" ht="27" customHeight="1" x14ac:dyDescent="0.25">
      <c r="A94" s="296" t="s">
        <v>103</v>
      </c>
      <c r="B94" s="297"/>
      <c r="C94" s="128">
        <f>SUM(C76:C93)</f>
        <v>0</v>
      </c>
      <c r="D94" s="128">
        <f t="shared" ref="D94:K94" si="6">SUM(D76:D93)</f>
        <v>0</v>
      </c>
      <c r="E94" s="129">
        <f t="shared" si="6"/>
        <v>0</v>
      </c>
      <c r="F94" s="128">
        <f t="shared" si="6"/>
        <v>0</v>
      </c>
      <c r="G94" s="128">
        <f t="shared" si="6"/>
        <v>0</v>
      </c>
      <c r="H94" s="128">
        <f t="shared" si="6"/>
        <v>0</v>
      </c>
      <c r="I94" s="128">
        <f t="shared" si="6"/>
        <v>0</v>
      </c>
      <c r="J94" s="128">
        <f t="shared" si="6"/>
        <v>0</v>
      </c>
      <c r="K94" s="128">
        <f t="shared" si="6"/>
        <v>0</v>
      </c>
      <c r="L94" s="298">
        <f>L90+M90</f>
        <v>0</v>
      </c>
      <c r="M94" s="299"/>
      <c r="N94" s="128">
        <f>N90</f>
        <v>0</v>
      </c>
      <c r="O94" s="128">
        <f>SUM(O74:O93)</f>
        <v>0</v>
      </c>
      <c r="P94" s="128">
        <f t="shared" ref="P94:T94" si="7">SUM(P74:P93)</f>
        <v>0</v>
      </c>
      <c r="Q94" s="128">
        <f t="shared" si="7"/>
        <v>0</v>
      </c>
      <c r="R94" s="128">
        <f t="shared" si="7"/>
        <v>0</v>
      </c>
      <c r="S94" s="128">
        <f t="shared" si="7"/>
        <v>0</v>
      </c>
      <c r="T94" s="128">
        <f t="shared" si="7"/>
        <v>0</v>
      </c>
    </row>
    <row r="95" spans="1:20" ht="27" customHeight="1" x14ac:dyDescent="0.25">
      <c r="A95" s="296" t="s">
        <v>104</v>
      </c>
      <c r="B95" s="297"/>
      <c r="C95" s="130" t="e">
        <f t="shared" ref="C95:K95" si="8">C94/$C$6</f>
        <v>#DIV/0!</v>
      </c>
      <c r="D95" s="130" t="e">
        <f t="shared" si="8"/>
        <v>#DIV/0!</v>
      </c>
      <c r="E95" s="130" t="e">
        <f t="shared" si="8"/>
        <v>#DIV/0!</v>
      </c>
      <c r="F95" s="130" t="e">
        <f t="shared" si="8"/>
        <v>#DIV/0!</v>
      </c>
      <c r="G95" s="130" t="e">
        <f t="shared" si="8"/>
        <v>#DIV/0!</v>
      </c>
      <c r="H95" s="174" t="e">
        <f t="shared" si="8"/>
        <v>#DIV/0!</v>
      </c>
      <c r="I95" s="130" t="e">
        <f t="shared" si="8"/>
        <v>#DIV/0!</v>
      </c>
      <c r="J95" s="130" t="e">
        <f t="shared" si="8"/>
        <v>#DIV/0!</v>
      </c>
      <c r="K95" s="130" t="e">
        <f t="shared" si="8"/>
        <v>#DIV/0!</v>
      </c>
      <c r="L95" s="300" t="e">
        <f>L94/$C$6</f>
        <v>#DIV/0!</v>
      </c>
      <c r="M95" s="301"/>
      <c r="N95" s="130" t="e">
        <f t="shared" ref="N95:T95" si="9">N94/$C$6</f>
        <v>#DIV/0!</v>
      </c>
      <c r="O95" s="130" t="e">
        <f t="shared" si="9"/>
        <v>#DIV/0!</v>
      </c>
      <c r="P95" s="130" t="e">
        <f t="shared" si="9"/>
        <v>#DIV/0!</v>
      </c>
      <c r="Q95" s="130" t="e">
        <f t="shared" si="9"/>
        <v>#DIV/0!</v>
      </c>
      <c r="R95" s="130" t="e">
        <f t="shared" si="9"/>
        <v>#DIV/0!</v>
      </c>
      <c r="S95" s="130" t="e">
        <f t="shared" si="9"/>
        <v>#DIV/0!</v>
      </c>
      <c r="T95" s="130" t="e">
        <f t="shared" si="9"/>
        <v>#DIV/0!</v>
      </c>
    </row>
    <row r="96" spans="1:20" ht="13" x14ac:dyDescent="0.25">
      <c r="A96" s="264" t="s">
        <v>105</v>
      </c>
      <c r="B96" s="265"/>
      <c r="C96" s="265"/>
      <c r="D96" s="265"/>
      <c r="E96" s="265"/>
      <c r="F96" s="265"/>
      <c r="G96" s="265"/>
      <c r="H96" s="265"/>
      <c r="I96" s="265"/>
      <c r="J96" s="265"/>
      <c r="K96" s="265"/>
      <c r="L96" s="265"/>
      <c r="M96" s="265"/>
      <c r="N96" s="265"/>
      <c r="O96" s="265"/>
      <c r="P96" s="265"/>
      <c r="Q96" s="266"/>
      <c r="R96" s="266"/>
      <c r="S96" s="266"/>
      <c r="T96" s="267"/>
    </row>
    <row r="97" spans="1:47" ht="12.75" customHeight="1" x14ac:dyDescent="0.25">
      <c r="A97" s="268" t="s">
        <v>140</v>
      </c>
      <c r="B97" s="268"/>
      <c r="C97" s="268"/>
      <c r="D97" s="268"/>
      <c r="E97" s="268"/>
      <c r="F97" s="268"/>
      <c r="G97" s="268"/>
      <c r="H97" s="268"/>
      <c r="I97" s="268"/>
      <c r="J97" s="268"/>
      <c r="K97" s="268"/>
      <c r="L97" s="268"/>
      <c r="M97" s="268"/>
      <c r="N97" s="268"/>
      <c r="O97" s="268"/>
      <c r="P97" s="268"/>
      <c r="Q97" s="269"/>
      <c r="R97" s="270"/>
      <c r="S97" s="271"/>
      <c r="T97" s="131" t="s">
        <v>116</v>
      </c>
    </row>
    <row r="98" spans="1:47" ht="14.5" x14ac:dyDescent="0.25">
      <c r="A98" s="132" t="s">
        <v>118</v>
      </c>
      <c r="B98" s="132"/>
      <c r="C98" s="132"/>
      <c r="D98" s="133"/>
      <c r="E98" s="133"/>
      <c r="F98" s="132"/>
      <c r="G98" s="132"/>
      <c r="H98" s="132"/>
      <c r="I98" s="132"/>
      <c r="J98" s="132"/>
      <c r="K98" s="132"/>
      <c r="L98" s="132"/>
      <c r="M98" s="132"/>
      <c r="N98" s="132"/>
      <c r="O98" s="133"/>
      <c r="P98" s="133"/>
      <c r="Q98" s="259"/>
      <c r="R98" s="260"/>
      <c r="S98" s="261"/>
      <c r="T98" s="134" t="s">
        <v>124</v>
      </c>
    </row>
    <row r="99" spans="1:47" ht="13.15" customHeight="1" x14ac:dyDescent="0.25">
      <c r="A99" s="132" t="s">
        <v>143</v>
      </c>
      <c r="B99" s="132"/>
      <c r="C99" s="132"/>
      <c r="D99" s="133"/>
      <c r="E99" s="133"/>
      <c r="F99" s="132"/>
      <c r="G99" s="132"/>
      <c r="H99" s="132"/>
      <c r="I99" s="132"/>
      <c r="J99" s="132"/>
      <c r="K99" s="132"/>
      <c r="L99" s="132"/>
      <c r="M99" s="132"/>
      <c r="N99" s="132"/>
      <c r="O99" s="133"/>
      <c r="P99" s="133"/>
      <c r="Q99" s="135"/>
      <c r="R99" s="135"/>
      <c r="S99" s="136"/>
      <c r="T99" s="137"/>
    </row>
    <row r="100" spans="1:47" s="139" customFormat="1" ht="57.75" customHeight="1" x14ac:dyDescent="0.25">
      <c r="A100" s="314" t="s">
        <v>123</v>
      </c>
      <c r="B100" s="314"/>
      <c r="C100" s="314"/>
      <c r="D100" s="314"/>
      <c r="E100" s="314"/>
      <c r="F100" s="314"/>
      <c r="G100" s="314"/>
      <c r="H100" s="314"/>
      <c r="I100" s="314"/>
      <c r="J100" s="314"/>
      <c r="K100" s="314"/>
      <c r="L100" s="314"/>
      <c r="M100" s="314"/>
      <c r="N100" s="314"/>
      <c r="O100" s="314"/>
      <c r="P100" s="314"/>
      <c r="Q100" s="314"/>
      <c r="R100" s="314"/>
      <c r="S100" s="314"/>
      <c r="T100" s="314"/>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row>
    <row r="101" spans="1:47" ht="0.75" customHeight="1" x14ac:dyDescent="0.25">
      <c r="A101" s="315"/>
      <c r="B101" s="315"/>
      <c r="C101" s="315"/>
      <c r="D101" s="315"/>
      <c r="E101" s="315"/>
      <c r="F101" s="315"/>
      <c r="G101" s="315"/>
      <c r="H101" s="315"/>
      <c r="I101" s="315"/>
      <c r="J101" s="315"/>
      <c r="K101" s="315"/>
      <c r="L101" s="315"/>
      <c r="M101" s="315"/>
      <c r="N101" s="315"/>
      <c r="O101" s="315"/>
      <c r="P101" s="315"/>
      <c r="Q101" s="315"/>
      <c r="R101" s="315"/>
      <c r="S101" s="315"/>
      <c r="T101" s="315"/>
    </row>
    <row r="102" spans="1:47" ht="35.25" customHeight="1" x14ac:dyDescent="0.25">
      <c r="A102" s="316" t="s">
        <v>119</v>
      </c>
      <c r="B102" s="317"/>
      <c r="C102" s="322" t="s">
        <v>164</v>
      </c>
      <c r="D102" s="322" t="s">
        <v>160</v>
      </c>
      <c r="E102" s="302" t="s">
        <v>158</v>
      </c>
      <c r="F102" s="304"/>
      <c r="G102" s="303" t="s">
        <v>159</v>
      </c>
      <c r="H102" s="303"/>
      <c r="I102" s="303"/>
      <c r="J102" s="303"/>
      <c r="K102" s="303"/>
      <c r="L102" s="303"/>
      <c r="M102" s="303"/>
      <c r="N102" s="303"/>
      <c r="O102" s="302" t="s">
        <v>161</v>
      </c>
      <c r="P102" s="303"/>
      <c r="Q102" s="303"/>
      <c r="R102" s="304"/>
      <c r="S102" s="308" t="s">
        <v>120</v>
      </c>
      <c r="T102" s="304" t="s">
        <v>162</v>
      </c>
    </row>
    <row r="103" spans="1:47" x14ac:dyDescent="0.25">
      <c r="A103" s="318"/>
      <c r="B103" s="319"/>
      <c r="C103" s="377"/>
      <c r="D103" s="323"/>
      <c r="E103" s="305"/>
      <c r="F103" s="307"/>
      <c r="G103" s="306"/>
      <c r="H103" s="306"/>
      <c r="I103" s="306"/>
      <c r="J103" s="306"/>
      <c r="K103" s="306"/>
      <c r="L103" s="306"/>
      <c r="M103" s="306"/>
      <c r="N103" s="306"/>
      <c r="O103" s="305"/>
      <c r="P103" s="306"/>
      <c r="Q103" s="306"/>
      <c r="R103" s="307"/>
      <c r="S103" s="309"/>
      <c r="T103" s="307"/>
    </row>
    <row r="104" spans="1:47" ht="26.65" customHeight="1" x14ac:dyDescent="0.25">
      <c r="A104" s="320"/>
      <c r="B104" s="321"/>
      <c r="C104" s="377"/>
      <c r="D104" s="311" t="s">
        <v>115</v>
      </c>
      <c r="E104" s="312"/>
      <c r="F104" s="313"/>
      <c r="G104" s="311" t="s">
        <v>114</v>
      </c>
      <c r="H104" s="312"/>
      <c r="I104" s="312"/>
      <c r="J104" s="312"/>
      <c r="K104" s="312"/>
      <c r="L104" s="312"/>
      <c r="M104" s="312"/>
      <c r="N104" s="313"/>
      <c r="O104" s="311" t="s">
        <v>113</v>
      </c>
      <c r="P104" s="312"/>
      <c r="Q104" s="312"/>
      <c r="R104" s="313"/>
      <c r="S104" s="309"/>
      <c r="T104" s="304" t="s">
        <v>112</v>
      </c>
    </row>
    <row r="105" spans="1:47" ht="25.5" customHeight="1" x14ac:dyDescent="0.25">
      <c r="A105" s="123" t="s">
        <v>65</v>
      </c>
      <c r="B105" s="124"/>
      <c r="C105" s="378"/>
      <c r="D105" s="125" t="s">
        <v>86</v>
      </c>
      <c r="E105" s="125" t="s">
        <v>129</v>
      </c>
      <c r="F105" s="125" t="s">
        <v>88</v>
      </c>
      <c r="G105" s="125" t="s">
        <v>89</v>
      </c>
      <c r="H105" s="125" t="s">
        <v>90</v>
      </c>
      <c r="I105" s="125" t="s">
        <v>91</v>
      </c>
      <c r="J105" s="125" t="s">
        <v>92</v>
      </c>
      <c r="K105" s="125" t="s">
        <v>93</v>
      </c>
      <c r="L105" s="311" t="s">
        <v>94</v>
      </c>
      <c r="M105" s="313"/>
      <c r="N105" s="125" t="s">
        <v>95</v>
      </c>
      <c r="O105" s="125" t="s">
        <v>96</v>
      </c>
      <c r="P105" s="125" t="s">
        <v>97</v>
      </c>
      <c r="Q105" s="125" t="s">
        <v>98</v>
      </c>
      <c r="R105" s="125" t="s">
        <v>99</v>
      </c>
      <c r="S105" s="310"/>
      <c r="T105" s="307"/>
    </row>
    <row r="106" spans="1:47" ht="29.65" customHeight="1" x14ac:dyDescent="0.25">
      <c r="A106" s="126">
        <v>0.1</v>
      </c>
      <c r="B106" s="115" t="s">
        <v>67</v>
      </c>
      <c r="C106" s="272"/>
      <c r="D106" s="273"/>
      <c r="E106" s="273"/>
      <c r="F106" s="273"/>
      <c r="G106" s="273"/>
      <c r="H106" s="273"/>
      <c r="I106" s="273"/>
      <c r="J106" s="273"/>
      <c r="K106" s="273"/>
      <c r="L106" s="273"/>
      <c r="M106" s="273"/>
      <c r="N106" s="274"/>
      <c r="O106" s="36"/>
      <c r="P106" s="36"/>
      <c r="Q106" s="36"/>
      <c r="R106" s="36"/>
      <c r="S106" s="140">
        <f>SUM(C106:R106)</f>
        <v>0</v>
      </c>
      <c r="T106" s="37"/>
    </row>
    <row r="107" spans="1:47" ht="29.25" customHeight="1" x14ac:dyDescent="0.25">
      <c r="A107" s="114">
        <v>0.2</v>
      </c>
      <c r="B107" s="115" t="s">
        <v>68</v>
      </c>
      <c r="C107" s="275"/>
      <c r="D107" s="276"/>
      <c r="E107" s="276"/>
      <c r="F107" s="276"/>
      <c r="G107" s="276"/>
      <c r="H107" s="276"/>
      <c r="I107" s="276"/>
      <c r="J107" s="276"/>
      <c r="K107" s="276"/>
      <c r="L107" s="276"/>
      <c r="M107" s="276"/>
      <c r="N107" s="277"/>
      <c r="O107" s="36"/>
      <c r="P107" s="36"/>
      <c r="Q107" s="36"/>
      <c r="R107" s="36"/>
      <c r="S107" s="140">
        <f t="shared" ref="S107:S124" si="10">SUM(C107:R107)</f>
        <v>0</v>
      </c>
      <c r="T107" s="36"/>
    </row>
    <row r="108" spans="1:47" ht="33" customHeight="1" x14ac:dyDescent="0.25">
      <c r="A108" s="114">
        <v>0.3</v>
      </c>
      <c r="B108" s="115" t="s">
        <v>69</v>
      </c>
      <c r="C108" s="32"/>
      <c r="D108" s="32"/>
      <c r="E108" s="33"/>
      <c r="F108" s="32"/>
      <c r="G108" s="32"/>
      <c r="H108" s="35"/>
      <c r="I108" s="35"/>
      <c r="J108" s="35"/>
      <c r="K108" s="35"/>
      <c r="L108" s="278"/>
      <c r="M108" s="279"/>
      <c r="N108" s="280"/>
      <c r="O108" s="32"/>
      <c r="P108" s="32"/>
      <c r="Q108" s="32"/>
      <c r="R108" s="32"/>
      <c r="S108" s="127">
        <f t="shared" si="10"/>
        <v>0</v>
      </c>
      <c r="T108" s="32"/>
    </row>
    <row r="109" spans="1:47" ht="33" customHeight="1" x14ac:dyDescent="0.25">
      <c r="A109" s="114">
        <v>0.4</v>
      </c>
      <c r="B109" s="115" t="s">
        <v>70</v>
      </c>
      <c r="C109" s="32"/>
      <c r="D109" s="32"/>
      <c r="E109" s="33"/>
      <c r="F109" s="32"/>
      <c r="G109" s="35"/>
      <c r="H109" s="35"/>
      <c r="I109" s="35"/>
      <c r="J109" s="35"/>
      <c r="K109" s="35"/>
      <c r="L109" s="281"/>
      <c r="M109" s="282"/>
      <c r="N109" s="283"/>
      <c r="O109" s="32"/>
      <c r="P109" s="32"/>
      <c r="Q109" s="32"/>
      <c r="R109" s="32"/>
      <c r="S109" s="127">
        <f t="shared" si="10"/>
        <v>0</v>
      </c>
      <c r="T109" s="35"/>
    </row>
    <row r="110" spans="1:47" ht="33.4" customHeight="1" x14ac:dyDescent="0.25">
      <c r="A110" s="114">
        <v>0.5</v>
      </c>
      <c r="B110" s="115" t="s">
        <v>100</v>
      </c>
      <c r="C110" s="32"/>
      <c r="D110" s="32"/>
      <c r="E110" s="33"/>
      <c r="F110" s="32"/>
      <c r="G110" s="35"/>
      <c r="H110" s="35"/>
      <c r="I110" s="35"/>
      <c r="J110" s="35"/>
      <c r="K110" s="35"/>
      <c r="L110" s="281"/>
      <c r="M110" s="282"/>
      <c r="N110" s="283"/>
      <c r="O110" s="32"/>
      <c r="P110" s="32"/>
      <c r="Q110" s="32"/>
      <c r="R110" s="32"/>
      <c r="S110" s="127">
        <f t="shared" si="10"/>
        <v>0</v>
      </c>
      <c r="T110" s="35"/>
    </row>
    <row r="111" spans="1:47" ht="29.65" customHeight="1" x14ac:dyDescent="0.25">
      <c r="A111" s="114">
        <v>1</v>
      </c>
      <c r="B111" s="115" t="s">
        <v>71</v>
      </c>
      <c r="C111" s="32"/>
      <c r="D111" s="32"/>
      <c r="E111" s="33"/>
      <c r="F111" s="32"/>
      <c r="G111" s="35"/>
      <c r="H111" s="35"/>
      <c r="I111" s="35"/>
      <c r="J111" s="32"/>
      <c r="K111" s="35"/>
      <c r="L111" s="281"/>
      <c r="M111" s="282"/>
      <c r="N111" s="283"/>
      <c r="O111" s="32"/>
      <c r="P111" s="32"/>
      <c r="Q111" s="32"/>
      <c r="R111" s="32"/>
      <c r="S111" s="127">
        <f t="shared" si="10"/>
        <v>0</v>
      </c>
      <c r="T111" s="35"/>
    </row>
    <row r="112" spans="1:47" ht="34.9" customHeight="1" x14ac:dyDescent="0.25">
      <c r="A112" s="114">
        <v>2.1</v>
      </c>
      <c r="B112" s="115" t="s">
        <v>72</v>
      </c>
      <c r="C112" s="32"/>
      <c r="D112" s="32"/>
      <c r="E112" s="32"/>
      <c r="F112" s="32"/>
      <c r="G112" s="32"/>
      <c r="H112" s="35"/>
      <c r="I112" s="35"/>
      <c r="J112" s="32"/>
      <c r="K112" s="35"/>
      <c r="L112" s="281"/>
      <c r="M112" s="282"/>
      <c r="N112" s="283"/>
      <c r="O112" s="32"/>
      <c r="P112" s="32"/>
      <c r="Q112" s="32"/>
      <c r="R112" s="32"/>
      <c r="S112" s="127">
        <f t="shared" si="10"/>
        <v>0</v>
      </c>
      <c r="T112" s="32"/>
    </row>
    <row r="113" spans="1:20" ht="28.9" customHeight="1" x14ac:dyDescent="0.25">
      <c r="A113" s="114">
        <v>2.2000000000000002</v>
      </c>
      <c r="B113" s="115" t="s">
        <v>73</v>
      </c>
      <c r="C113" s="32"/>
      <c r="D113" s="32"/>
      <c r="E113" s="33"/>
      <c r="F113" s="32"/>
      <c r="G113" s="32"/>
      <c r="H113" s="35"/>
      <c r="I113" s="35"/>
      <c r="J113" s="32"/>
      <c r="K113" s="35"/>
      <c r="L113" s="281"/>
      <c r="M113" s="282"/>
      <c r="N113" s="283"/>
      <c r="O113" s="32"/>
      <c r="P113" s="32"/>
      <c r="Q113" s="32"/>
      <c r="R113" s="32"/>
      <c r="S113" s="127">
        <f t="shared" si="10"/>
        <v>0</v>
      </c>
      <c r="T113" s="32"/>
    </row>
    <row r="114" spans="1:20" ht="31.9" customHeight="1" x14ac:dyDescent="0.25">
      <c r="A114" s="114">
        <v>2.2999999999999998</v>
      </c>
      <c r="B114" s="115" t="s">
        <v>74</v>
      </c>
      <c r="C114" s="32"/>
      <c r="D114" s="32"/>
      <c r="E114" s="33"/>
      <c r="F114" s="32"/>
      <c r="G114" s="32"/>
      <c r="H114" s="35"/>
      <c r="I114" s="35"/>
      <c r="J114" s="32"/>
      <c r="K114" s="35"/>
      <c r="L114" s="281"/>
      <c r="M114" s="282"/>
      <c r="N114" s="283"/>
      <c r="O114" s="32"/>
      <c r="P114" s="32"/>
      <c r="Q114" s="32"/>
      <c r="R114" s="32"/>
      <c r="S114" s="127">
        <f t="shared" si="10"/>
        <v>0</v>
      </c>
      <c r="T114" s="32"/>
    </row>
    <row r="115" spans="1:20" ht="33" customHeight="1" x14ac:dyDescent="0.25">
      <c r="A115" s="114">
        <v>2.4</v>
      </c>
      <c r="B115" s="115" t="s">
        <v>75</v>
      </c>
      <c r="C115" s="32"/>
      <c r="D115" s="32"/>
      <c r="E115" s="33"/>
      <c r="F115" s="32"/>
      <c r="G115" s="32"/>
      <c r="H115" s="35"/>
      <c r="I115" s="35"/>
      <c r="J115" s="32"/>
      <c r="K115" s="35"/>
      <c r="L115" s="281"/>
      <c r="M115" s="282"/>
      <c r="N115" s="283"/>
      <c r="O115" s="32"/>
      <c r="P115" s="32"/>
      <c r="Q115" s="32"/>
      <c r="R115" s="32"/>
      <c r="S115" s="127">
        <f t="shared" si="10"/>
        <v>0</v>
      </c>
      <c r="T115" s="32"/>
    </row>
    <row r="116" spans="1:20" ht="34.15" customHeight="1" x14ac:dyDescent="0.25">
      <c r="A116" s="114">
        <v>2.5</v>
      </c>
      <c r="B116" s="115" t="s">
        <v>76</v>
      </c>
      <c r="C116" s="32"/>
      <c r="D116" s="32"/>
      <c r="E116" s="33"/>
      <c r="F116" s="32"/>
      <c r="G116" s="32"/>
      <c r="H116" s="35"/>
      <c r="I116" s="35"/>
      <c r="J116" s="32"/>
      <c r="K116" s="35"/>
      <c r="L116" s="281"/>
      <c r="M116" s="282"/>
      <c r="N116" s="283"/>
      <c r="O116" s="32"/>
      <c r="P116" s="32"/>
      <c r="Q116" s="32"/>
      <c r="R116" s="32"/>
      <c r="S116" s="127">
        <f t="shared" si="10"/>
        <v>0</v>
      </c>
      <c r="T116" s="32"/>
    </row>
    <row r="117" spans="1:20" ht="30.4" customHeight="1" x14ac:dyDescent="0.25">
      <c r="A117" s="114">
        <v>2.6</v>
      </c>
      <c r="B117" s="115" t="s">
        <v>77</v>
      </c>
      <c r="C117" s="32"/>
      <c r="D117" s="32"/>
      <c r="E117" s="33"/>
      <c r="F117" s="32"/>
      <c r="G117" s="32"/>
      <c r="H117" s="35"/>
      <c r="I117" s="35"/>
      <c r="J117" s="32"/>
      <c r="K117" s="35"/>
      <c r="L117" s="281"/>
      <c r="M117" s="282"/>
      <c r="N117" s="283"/>
      <c r="O117" s="32"/>
      <c r="P117" s="32"/>
      <c r="Q117" s="32"/>
      <c r="R117" s="32"/>
      <c r="S117" s="127">
        <f t="shared" si="10"/>
        <v>0</v>
      </c>
      <c r="T117" s="32"/>
    </row>
    <row r="118" spans="1:20" ht="32.65" customHeight="1" x14ac:dyDescent="0.25">
      <c r="A118" s="114">
        <v>2.7</v>
      </c>
      <c r="B118" s="115" t="s">
        <v>78</v>
      </c>
      <c r="C118" s="32"/>
      <c r="D118" s="32"/>
      <c r="E118" s="33"/>
      <c r="F118" s="32"/>
      <c r="G118" s="32"/>
      <c r="H118" s="35"/>
      <c r="I118" s="35"/>
      <c r="J118" s="32"/>
      <c r="K118" s="35"/>
      <c r="L118" s="281"/>
      <c r="M118" s="282"/>
      <c r="N118" s="283"/>
      <c r="O118" s="32"/>
      <c r="P118" s="32"/>
      <c r="Q118" s="32"/>
      <c r="R118" s="32"/>
      <c r="S118" s="127">
        <f t="shared" si="10"/>
        <v>0</v>
      </c>
      <c r="T118" s="32"/>
    </row>
    <row r="119" spans="1:20" ht="31.5" customHeight="1" x14ac:dyDescent="0.25">
      <c r="A119" s="114">
        <v>2.8</v>
      </c>
      <c r="B119" s="115" t="s">
        <v>79</v>
      </c>
      <c r="C119" s="32"/>
      <c r="D119" s="32"/>
      <c r="E119" s="33"/>
      <c r="F119" s="32"/>
      <c r="G119" s="32"/>
      <c r="H119" s="35"/>
      <c r="I119" s="35"/>
      <c r="J119" s="32"/>
      <c r="K119" s="35"/>
      <c r="L119" s="281"/>
      <c r="M119" s="282"/>
      <c r="N119" s="283"/>
      <c r="O119" s="32"/>
      <c r="P119" s="32"/>
      <c r="Q119" s="32"/>
      <c r="R119" s="32"/>
      <c r="S119" s="127">
        <f t="shared" si="10"/>
        <v>0</v>
      </c>
      <c r="T119" s="32"/>
    </row>
    <row r="120" spans="1:20" ht="38.25" customHeight="1" x14ac:dyDescent="0.25">
      <c r="A120" s="114">
        <v>3</v>
      </c>
      <c r="B120" s="115" t="s">
        <v>80</v>
      </c>
      <c r="C120" s="32"/>
      <c r="D120" s="32"/>
      <c r="E120" s="33"/>
      <c r="F120" s="32"/>
      <c r="G120" s="32"/>
      <c r="H120" s="35"/>
      <c r="I120" s="35"/>
      <c r="J120" s="32"/>
      <c r="K120" s="35"/>
      <c r="L120" s="281"/>
      <c r="M120" s="282"/>
      <c r="N120" s="283"/>
      <c r="O120" s="32"/>
      <c r="P120" s="32"/>
      <c r="Q120" s="32"/>
      <c r="R120" s="32"/>
      <c r="S120" s="127">
        <f t="shared" si="10"/>
        <v>0</v>
      </c>
      <c r="T120" s="32"/>
    </row>
    <row r="121" spans="1:20" ht="24.75" customHeight="1" x14ac:dyDescent="0.25">
      <c r="A121" s="114">
        <v>4</v>
      </c>
      <c r="B121" s="115" t="s">
        <v>81</v>
      </c>
      <c r="C121" s="32"/>
      <c r="D121" s="32"/>
      <c r="E121" s="33"/>
      <c r="F121" s="32"/>
      <c r="G121" s="32"/>
      <c r="H121" s="35"/>
      <c r="I121" s="35"/>
      <c r="J121" s="35"/>
      <c r="K121" s="35"/>
      <c r="L121" s="284"/>
      <c r="M121" s="285"/>
      <c r="N121" s="286"/>
      <c r="O121" s="32"/>
      <c r="P121" s="32"/>
      <c r="Q121" s="32"/>
      <c r="R121" s="32"/>
      <c r="S121" s="127">
        <f t="shared" si="10"/>
        <v>0</v>
      </c>
      <c r="T121" s="32"/>
    </row>
    <row r="122" spans="1:20" x14ac:dyDescent="0.25">
      <c r="A122" s="114">
        <v>5</v>
      </c>
      <c r="B122" s="115" t="s">
        <v>82</v>
      </c>
      <c r="C122" s="32"/>
      <c r="D122" s="32"/>
      <c r="E122" s="33"/>
      <c r="F122" s="32"/>
      <c r="G122" s="32"/>
      <c r="H122" s="35"/>
      <c r="I122" s="35"/>
      <c r="J122" s="35"/>
      <c r="K122" s="35"/>
      <c r="L122" s="32"/>
      <c r="M122" s="32"/>
      <c r="N122" s="32"/>
      <c r="O122" s="32"/>
      <c r="P122" s="32"/>
      <c r="Q122" s="32"/>
      <c r="R122" s="32"/>
      <c r="S122" s="127">
        <f>SUM(C122:R122)</f>
        <v>0</v>
      </c>
      <c r="T122" s="32"/>
    </row>
    <row r="123" spans="1:20" ht="31.5" customHeight="1" x14ac:dyDescent="0.25">
      <c r="A123" s="114">
        <v>6</v>
      </c>
      <c r="B123" s="115" t="s">
        <v>83</v>
      </c>
      <c r="C123" s="32"/>
      <c r="D123" s="32"/>
      <c r="E123" s="33"/>
      <c r="F123" s="32"/>
      <c r="G123" s="32"/>
      <c r="H123" s="35"/>
      <c r="I123" s="35"/>
      <c r="J123" s="35"/>
      <c r="K123" s="35"/>
      <c r="L123" s="287"/>
      <c r="M123" s="288"/>
      <c r="N123" s="289"/>
      <c r="O123" s="32"/>
      <c r="P123" s="32"/>
      <c r="Q123" s="32"/>
      <c r="R123" s="32"/>
      <c r="S123" s="127">
        <f t="shared" si="10"/>
        <v>0</v>
      </c>
      <c r="T123" s="32"/>
    </row>
    <row r="124" spans="1:20" ht="25.9" customHeight="1" x14ac:dyDescent="0.25">
      <c r="A124" s="114">
        <v>7</v>
      </c>
      <c r="B124" s="115" t="s">
        <v>84</v>
      </c>
      <c r="C124" s="32"/>
      <c r="D124" s="32"/>
      <c r="E124" s="33"/>
      <c r="F124" s="32"/>
      <c r="G124" s="32"/>
      <c r="H124" s="35"/>
      <c r="I124" s="35"/>
      <c r="J124" s="35"/>
      <c r="K124" s="35"/>
      <c r="L124" s="290"/>
      <c r="M124" s="291"/>
      <c r="N124" s="292"/>
      <c r="O124" s="32"/>
      <c r="P124" s="32"/>
      <c r="Q124" s="32"/>
      <c r="R124" s="32"/>
      <c r="S124" s="127">
        <f t="shared" si="10"/>
        <v>0</v>
      </c>
      <c r="T124" s="32"/>
    </row>
    <row r="125" spans="1:20" ht="33" customHeight="1" x14ac:dyDescent="0.25">
      <c r="A125" s="114">
        <v>8</v>
      </c>
      <c r="B125" s="115" t="s">
        <v>85</v>
      </c>
      <c r="C125" s="32"/>
      <c r="D125" s="32"/>
      <c r="E125" s="33"/>
      <c r="F125" s="32"/>
      <c r="G125" s="32"/>
      <c r="H125" s="35"/>
      <c r="I125" s="35"/>
      <c r="J125" s="35"/>
      <c r="K125" s="35"/>
      <c r="L125" s="293"/>
      <c r="M125" s="294"/>
      <c r="N125" s="295"/>
      <c r="O125" s="32"/>
      <c r="P125" s="32"/>
      <c r="Q125" s="32"/>
      <c r="R125" s="32"/>
      <c r="S125" s="127">
        <f>SUM(C125:R125)</f>
        <v>0</v>
      </c>
      <c r="T125" s="32"/>
    </row>
    <row r="126" spans="1:20" ht="37.9" customHeight="1" x14ac:dyDescent="0.25">
      <c r="A126" s="296" t="s">
        <v>103</v>
      </c>
      <c r="B126" s="297"/>
      <c r="C126" s="128">
        <f t="shared" ref="C126:K126" si="11">SUM(C108:C125)</f>
        <v>0</v>
      </c>
      <c r="D126" s="128">
        <f t="shared" si="11"/>
        <v>0</v>
      </c>
      <c r="E126" s="129">
        <f t="shared" si="11"/>
        <v>0</v>
      </c>
      <c r="F126" s="128">
        <f t="shared" si="11"/>
        <v>0</v>
      </c>
      <c r="G126" s="128">
        <f t="shared" si="11"/>
        <v>0</v>
      </c>
      <c r="H126" s="128">
        <f t="shared" si="11"/>
        <v>0</v>
      </c>
      <c r="I126" s="128">
        <f t="shared" si="11"/>
        <v>0</v>
      </c>
      <c r="J126" s="128">
        <f t="shared" si="11"/>
        <v>0</v>
      </c>
      <c r="K126" s="128">
        <f t="shared" si="11"/>
        <v>0</v>
      </c>
      <c r="L126" s="298">
        <f>L122+M122</f>
        <v>0</v>
      </c>
      <c r="M126" s="299"/>
      <c r="N126" s="128">
        <f>N122</f>
        <v>0</v>
      </c>
      <c r="O126" s="128">
        <f t="shared" ref="O126:T126" si="12">SUM(O106:O125)</f>
        <v>0</v>
      </c>
      <c r="P126" s="128">
        <f t="shared" si="12"/>
        <v>0</v>
      </c>
      <c r="Q126" s="128">
        <f t="shared" si="12"/>
        <v>0</v>
      </c>
      <c r="R126" s="128">
        <f t="shared" si="12"/>
        <v>0</v>
      </c>
      <c r="S126" s="128">
        <f t="shared" si="12"/>
        <v>0</v>
      </c>
      <c r="T126" s="128">
        <f t="shared" si="12"/>
        <v>0</v>
      </c>
    </row>
    <row r="127" spans="1:20" ht="37.9" customHeight="1" x14ac:dyDescent="0.25">
      <c r="A127" s="296" t="s">
        <v>104</v>
      </c>
      <c r="B127" s="297"/>
      <c r="C127" s="130" t="e">
        <f t="shared" ref="C127:K127" si="13">C126/$C$6</f>
        <v>#DIV/0!</v>
      </c>
      <c r="D127" s="130" t="e">
        <f t="shared" si="13"/>
        <v>#DIV/0!</v>
      </c>
      <c r="E127" s="130" t="e">
        <f t="shared" si="13"/>
        <v>#DIV/0!</v>
      </c>
      <c r="F127" s="130" t="e">
        <f t="shared" si="13"/>
        <v>#DIV/0!</v>
      </c>
      <c r="G127" s="130" t="e">
        <f t="shared" si="13"/>
        <v>#DIV/0!</v>
      </c>
      <c r="H127" s="130" t="e">
        <f t="shared" si="13"/>
        <v>#DIV/0!</v>
      </c>
      <c r="I127" s="130" t="e">
        <f t="shared" si="13"/>
        <v>#DIV/0!</v>
      </c>
      <c r="J127" s="130" t="e">
        <f t="shared" si="13"/>
        <v>#DIV/0!</v>
      </c>
      <c r="K127" s="130" t="e">
        <f t="shared" si="13"/>
        <v>#DIV/0!</v>
      </c>
      <c r="L127" s="300" t="e">
        <f>L126/$C$6</f>
        <v>#DIV/0!</v>
      </c>
      <c r="M127" s="301"/>
      <c r="N127" s="130" t="e">
        <f t="shared" ref="N127:T127" si="14">N126/$C$6</f>
        <v>#DIV/0!</v>
      </c>
      <c r="O127" s="130" t="e">
        <f t="shared" si="14"/>
        <v>#DIV/0!</v>
      </c>
      <c r="P127" s="130" t="e">
        <f t="shared" si="14"/>
        <v>#DIV/0!</v>
      </c>
      <c r="Q127" s="130" t="e">
        <f t="shared" si="14"/>
        <v>#DIV/0!</v>
      </c>
      <c r="R127" s="130" t="e">
        <f t="shared" si="14"/>
        <v>#DIV/0!</v>
      </c>
      <c r="S127" s="130" t="e">
        <f t="shared" si="14"/>
        <v>#DIV/0!</v>
      </c>
      <c r="T127" s="130" t="e">
        <f t="shared" si="14"/>
        <v>#DIV/0!</v>
      </c>
    </row>
    <row r="128" spans="1:20" ht="13" x14ac:dyDescent="0.25">
      <c r="A128" s="264" t="s">
        <v>105</v>
      </c>
      <c r="B128" s="265"/>
      <c r="C128" s="265"/>
      <c r="D128" s="265"/>
      <c r="E128" s="265"/>
      <c r="F128" s="265"/>
      <c r="G128" s="265"/>
      <c r="H128" s="265"/>
      <c r="I128" s="265"/>
      <c r="J128" s="265"/>
      <c r="K128" s="265"/>
      <c r="L128" s="265"/>
      <c r="M128" s="265"/>
      <c r="N128" s="265"/>
      <c r="O128" s="265"/>
      <c r="P128" s="265"/>
      <c r="Q128" s="266"/>
      <c r="R128" s="266"/>
      <c r="S128" s="266"/>
      <c r="T128" s="267"/>
    </row>
    <row r="129" spans="1:20" ht="12.75" customHeight="1" x14ac:dyDescent="0.25">
      <c r="A129" s="268" t="s">
        <v>141</v>
      </c>
      <c r="B129" s="268"/>
      <c r="C129" s="268"/>
      <c r="D129" s="268"/>
      <c r="E129" s="268"/>
      <c r="F129" s="268"/>
      <c r="G129" s="268"/>
      <c r="H129" s="268"/>
      <c r="I129" s="268"/>
      <c r="J129" s="268"/>
      <c r="K129" s="268"/>
      <c r="L129" s="268"/>
      <c r="M129" s="268"/>
      <c r="N129" s="268"/>
      <c r="O129" s="268"/>
      <c r="P129" s="268"/>
      <c r="Q129" s="269"/>
      <c r="R129" s="270"/>
      <c r="S129" s="271"/>
      <c r="T129" s="131" t="s">
        <v>116</v>
      </c>
    </row>
    <row r="130" spans="1:20" ht="14.5" x14ac:dyDescent="0.25">
      <c r="A130" s="132" t="s">
        <v>118</v>
      </c>
      <c r="B130" s="132"/>
      <c r="C130" s="132"/>
      <c r="D130" s="133"/>
      <c r="E130" s="133"/>
      <c r="F130" s="132"/>
      <c r="G130" s="132"/>
      <c r="H130" s="132"/>
      <c r="I130" s="132"/>
      <c r="J130" s="132"/>
      <c r="K130" s="132"/>
      <c r="L130" s="132"/>
      <c r="M130" s="132"/>
      <c r="N130" s="132"/>
      <c r="O130" s="133"/>
      <c r="P130" s="133"/>
      <c r="Q130" s="259"/>
      <c r="R130" s="260"/>
      <c r="S130" s="261"/>
      <c r="T130" s="134" t="s">
        <v>124</v>
      </c>
    </row>
    <row r="131" spans="1:20" ht="14.5" x14ac:dyDescent="0.25">
      <c r="A131" s="132" t="s">
        <v>143</v>
      </c>
      <c r="B131" s="132"/>
      <c r="C131" s="132"/>
      <c r="D131" s="133"/>
      <c r="E131" s="133"/>
      <c r="F131" s="132"/>
      <c r="G131" s="132"/>
      <c r="H131" s="132"/>
      <c r="I131" s="132"/>
      <c r="J131" s="132"/>
      <c r="K131" s="132"/>
      <c r="L131" s="132"/>
      <c r="M131" s="132"/>
      <c r="N131" s="132"/>
      <c r="O131" s="133"/>
      <c r="P131" s="133"/>
      <c r="Q131" s="135"/>
      <c r="R131" s="135"/>
      <c r="S131" s="136"/>
      <c r="T131" s="137"/>
    </row>
  </sheetData>
  <sheetProtection algorithmName="SHA-512" hashValue="j6gw06n9gr3KYZFICEGiUrJ/A59jKCOAPYoYBuhahOtYom+1u3ZJk6mBGM4esWdKFUhXfeCpULKunm1/Orjj/Q==" saltValue="O/6RgfkYWhZT/Cn4ZgAKeA==" spinCount="100000" sheet="1" formatCells="0" insertRows="0" deleteRows="0"/>
  <mergeCells count="140">
    <mergeCell ref="A1:F1"/>
    <mergeCell ref="C70:C73"/>
    <mergeCell ref="C102:C105"/>
    <mergeCell ref="A19:B19"/>
    <mergeCell ref="C20:G20"/>
    <mergeCell ref="K20:O20"/>
    <mergeCell ref="A16:G16"/>
    <mergeCell ref="A3:B3"/>
    <mergeCell ref="I17:J17"/>
    <mergeCell ref="I18:J18"/>
    <mergeCell ref="I19:J19"/>
    <mergeCell ref="I20:J20"/>
    <mergeCell ref="C5:F5"/>
    <mergeCell ref="A6:B6"/>
    <mergeCell ref="C6:F6"/>
    <mergeCell ref="A7:B7"/>
    <mergeCell ref="C7:F7"/>
    <mergeCell ref="A12:B12"/>
    <mergeCell ref="C12:F12"/>
    <mergeCell ref="A13:B13"/>
    <mergeCell ref="C13:F13"/>
    <mergeCell ref="A20:B20"/>
    <mergeCell ref="A22:B22"/>
    <mergeCell ref="C22:F22"/>
    <mergeCell ref="A14:B14"/>
    <mergeCell ref="C14:F14"/>
    <mergeCell ref="A15:B15"/>
    <mergeCell ref="C15:F15"/>
    <mergeCell ref="A2:B2"/>
    <mergeCell ref="C2:F2"/>
    <mergeCell ref="C3:F3"/>
    <mergeCell ref="A4:B4"/>
    <mergeCell ref="C4:F4"/>
    <mergeCell ref="A11:B11"/>
    <mergeCell ref="C11:F11"/>
    <mergeCell ref="A8:B8"/>
    <mergeCell ref="C8:F8"/>
    <mergeCell ref="A9:B9"/>
    <mergeCell ref="C9:F9"/>
    <mergeCell ref="A10:B10"/>
    <mergeCell ref="C10:F10"/>
    <mergeCell ref="A5:B5"/>
    <mergeCell ref="A17:B17"/>
    <mergeCell ref="A18:B18"/>
    <mergeCell ref="A41:B43"/>
    <mergeCell ref="F41:G43"/>
    <mergeCell ref="E44:E47"/>
    <mergeCell ref="B37:F38"/>
    <mergeCell ref="A39:B39"/>
    <mergeCell ref="F39:G40"/>
    <mergeCell ref="H39:I39"/>
    <mergeCell ref="A40:B40"/>
    <mergeCell ref="A24:B27"/>
    <mergeCell ref="C24:E24"/>
    <mergeCell ref="C25:E25"/>
    <mergeCell ref="C26:E26"/>
    <mergeCell ref="C27:E27"/>
    <mergeCell ref="C29:E29"/>
    <mergeCell ref="C30:E30"/>
    <mergeCell ref="C31:E31"/>
    <mergeCell ref="C32:E32"/>
    <mergeCell ref="E39:E40"/>
    <mergeCell ref="E41:E43"/>
    <mergeCell ref="C39:D39"/>
    <mergeCell ref="C33:E33"/>
    <mergeCell ref="C34:E34"/>
    <mergeCell ref="C35:E35"/>
    <mergeCell ref="F48:G48"/>
    <mergeCell ref="F49:G49"/>
    <mergeCell ref="F50:G50"/>
    <mergeCell ref="F51:G51"/>
    <mergeCell ref="F52:G52"/>
    <mergeCell ref="F53:G53"/>
    <mergeCell ref="F44:G44"/>
    <mergeCell ref="F45:G45"/>
    <mergeCell ref="F46:G46"/>
    <mergeCell ref="F47:G47"/>
    <mergeCell ref="F60:G60"/>
    <mergeCell ref="F61:G61"/>
    <mergeCell ref="F62:G62"/>
    <mergeCell ref="F54:G54"/>
    <mergeCell ref="F55:G55"/>
    <mergeCell ref="F56:G56"/>
    <mergeCell ref="F57:G57"/>
    <mergeCell ref="F58:G58"/>
    <mergeCell ref="F59:G59"/>
    <mergeCell ref="A68:T69"/>
    <mergeCell ref="A70:B72"/>
    <mergeCell ref="D70:D71"/>
    <mergeCell ref="E70:F71"/>
    <mergeCell ref="G70:N71"/>
    <mergeCell ref="O70:R71"/>
    <mergeCell ref="S70:S73"/>
    <mergeCell ref="E63:G63"/>
    <mergeCell ref="C74:N75"/>
    <mergeCell ref="L76:N89"/>
    <mergeCell ref="L91:N93"/>
    <mergeCell ref="A94:B94"/>
    <mergeCell ref="L94:M94"/>
    <mergeCell ref="A95:B95"/>
    <mergeCell ref="L95:M95"/>
    <mergeCell ref="T70:T71"/>
    <mergeCell ref="D72:F72"/>
    <mergeCell ref="G72:N72"/>
    <mergeCell ref="O72:R72"/>
    <mergeCell ref="T72:T73"/>
    <mergeCell ref="L73:M73"/>
    <mergeCell ref="L105:M105"/>
    <mergeCell ref="A96:T96"/>
    <mergeCell ref="A97:P97"/>
    <mergeCell ref="Q97:S97"/>
    <mergeCell ref="A100:T101"/>
    <mergeCell ref="A102:B104"/>
    <mergeCell ref="D102:D103"/>
    <mergeCell ref="E102:F103"/>
    <mergeCell ref="G102:N103"/>
    <mergeCell ref="A29:B36"/>
    <mergeCell ref="C36:E36"/>
    <mergeCell ref="I16:O16"/>
    <mergeCell ref="E64:G64"/>
    <mergeCell ref="Q130:S130"/>
    <mergeCell ref="A66:B66"/>
    <mergeCell ref="A128:T128"/>
    <mergeCell ref="A129:P129"/>
    <mergeCell ref="Q129:S129"/>
    <mergeCell ref="Q98:S98"/>
    <mergeCell ref="C106:N107"/>
    <mergeCell ref="L108:N121"/>
    <mergeCell ref="L123:N125"/>
    <mergeCell ref="A126:B126"/>
    <mergeCell ref="L126:M126"/>
    <mergeCell ref="A127:B127"/>
    <mergeCell ref="L127:M127"/>
    <mergeCell ref="O102:R103"/>
    <mergeCell ref="S102:S105"/>
    <mergeCell ref="T102:T103"/>
    <mergeCell ref="D104:F104"/>
    <mergeCell ref="G104:N104"/>
    <mergeCell ref="O104:R104"/>
    <mergeCell ref="T104:T105"/>
  </mergeCells>
  <phoneticPr fontId="36"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 down list'!$B$4:$B$5</xm:f>
          </x14:formula1>
          <xm:sqref>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99"/>
    <pageSetUpPr fitToPage="1"/>
  </sheetPr>
  <dimension ref="A1:AU210"/>
  <sheetViews>
    <sheetView showGridLines="0" tabSelected="1" view="pageBreakPreview" topLeftCell="A109" zoomScale="10" zoomScaleNormal="70" zoomScaleSheetLayoutView="10" workbookViewId="0">
      <selection activeCell="BT181" sqref="BT181"/>
    </sheetView>
  </sheetViews>
  <sheetFormatPr defaultColWidth="9.1796875" defaultRowHeight="12.5" x14ac:dyDescent="0.25"/>
  <cols>
    <col min="1" max="1" width="14.26953125" style="197" customWidth="1"/>
    <col min="2" max="2" width="42.1796875" style="180" customWidth="1"/>
    <col min="3" max="3" width="28" style="87" customWidth="1"/>
    <col min="4" max="4" width="27.7265625" style="87" bestFit="1" customWidth="1"/>
    <col min="5" max="5" width="36.7265625" style="87" customWidth="1"/>
    <col min="6" max="6" width="28.1796875" style="87" customWidth="1"/>
    <col min="7" max="7" width="23.7265625" style="180" customWidth="1"/>
    <col min="8" max="8" width="19.36328125" style="180" customWidth="1"/>
    <col min="9" max="9" width="23.81640625" style="180" bestFit="1" customWidth="1"/>
    <col min="10" max="10" width="26.54296875" style="180" customWidth="1"/>
    <col min="11" max="11" width="21.1796875" style="180" bestFit="1" customWidth="1"/>
    <col min="12" max="13" width="20.81640625" style="180" customWidth="1"/>
    <col min="14" max="14" width="24.54296875" style="180" customWidth="1"/>
    <col min="15" max="15" width="20.54296875" style="180" customWidth="1"/>
    <col min="16" max="16" width="21.81640625" style="180" customWidth="1"/>
    <col min="17" max="17" width="19.54296875" style="180" customWidth="1"/>
    <col min="18" max="18" width="22.26953125" style="180" customWidth="1"/>
    <col min="19" max="19" width="23.81640625" style="180" customWidth="1"/>
    <col min="20" max="20" width="26.453125" style="180" customWidth="1"/>
    <col min="21" max="25" width="9.1796875" style="180"/>
    <col min="26" max="26" width="46" style="180" bestFit="1" customWidth="1"/>
    <col min="27" max="27" width="126.453125" style="180" customWidth="1"/>
    <col min="28" max="16384" width="9.1796875" style="180"/>
  </cols>
  <sheetData>
    <row r="1" spans="1:47" ht="13" x14ac:dyDescent="0.3">
      <c r="A1" s="433" t="s">
        <v>5</v>
      </c>
      <c r="B1" s="433"/>
      <c r="C1" s="344"/>
      <c r="D1" s="344"/>
      <c r="E1" s="344"/>
      <c r="F1" s="344"/>
    </row>
    <row r="2" spans="1:47" x14ac:dyDescent="0.25">
      <c r="A2" s="434" t="s">
        <v>6</v>
      </c>
      <c r="B2" s="434"/>
      <c r="C2" s="356" t="s">
        <v>290</v>
      </c>
      <c r="D2" s="356"/>
      <c r="E2" s="356"/>
      <c r="F2" s="356"/>
    </row>
    <row r="3" spans="1:47" ht="25" x14ac:dyDescent="0.25">
      <c r="A3" s="181"/>
      <c r="B3" s="181" t="s">
        <v>7</v>
      </c>
      <c r="C3" s="356"/>
      <c r="D3" s="356"/>
      <c r="E3" s="356"/>
      <c r="F3" s="356"/>
    </row>
    <row r="4" spans="1:47" x14ac:dyDescent="0.25">
      <c r="A4" s="434" t="s">
        <v>8</v>
      </c>
      <c r="B4" s="434"/>
      <c r="C4" s="356" t="s">
        <v>291</v>
      </c>
      <c r="D4" s="356"/>
      <c r="E4" s="356"/>
      <c r="F4" s="356"/>
    </row>
    <row r="5" spans="1:47" ht="39" customHeight="1" x14ac:dyDescent="0.25">
      <c r="A5" s="434" t="s">
        <v>9</v>
      </c>
      <c r="B5" s="434"/>
      <c r="C5" s="356" t="s">
        <v>292</v>
      </c>
      <c r="D5" s="356"/>
      <c r="E5" s="356"/>
      <c r="F5" s="356"/>
    </row>
    <row r="6" spans="1:47" x14ac:dyDescent="0.25">
      <c r="A6" s="434" t="s">
        <v>10</v>
      </c>
      <c r="B6" s="434"/>
      <c r="C6" s="356">
        <v>3743</v>
      </c>
      <c r="D6" s="356"/>
      <c r="E6" s="356"/>
      <c r="F6" s="356"/>
    </row>
    <row r="7" spans="1:47" s="79" customFormat="1" x14ac:dyDescent="0.25">
      <c r="A7" s="434" t="s">
        <v>11</v>
      </c>
      <c r="B7" s="434"/>
      <c r="C7" s="356" t="s">
        <v>210</v>
      </c>
      <c r="D7" s="356"/>
      <c r="E7" s="356"/>
      <c r="F7" s="356"/>
    </row>
    <row r="8" spans="1:47" s="79" customFormat="1" ht="13" x14ac:dyDescent="0.25">
      <c r="A8" s="434" t="s">
        <v>49</v>
      </c>
      <c r="B8" s="434"/>
      <c r="C8" s="435" t="s">
        <v>258</v>
      </c>
      <c r="D8" s="356"/>
      <c r="E8" s="356"/>
      <c r="F8" s="356"/>
      <c r="G8" s="80"/>
    </row>
    <row r="9" spans="1:47" ht="13" x14ac:dyDescent="0.3">
      <c r="A9" s="434" t="s">
        <v>50</v>
      </c>
      <c r="B9" s="434"/>
      <c r="C9" s="356" t="s">
        <v>221</v>
      </c>
      <c r="D9" s="356"/>
      <c r="E9" s="356"/>
      <c r="F9" s="356"/>
      <c r="G9" s="182"/>
    </row>
    <row r="10" spans="1:47" ht="13" x14ac:dyDescent="0.3">
      <c r="A10" s="436" t="s">
        <v>51</v>
      </c>
      <c r="B10" s="437"/>
      <c r="C10" s="370">
        <v>60</v>
      </c>
      <c r="D10" s="371"/>
      <c r="E10" s="371"/>
      <c r="F10" s="372"/>
      <c r="G10" s="182"/>
    </row>
    <row r="11" spans="1:47" ht="13" x14ac:dyDescent="0.3">
      <c r="A11" s="434" t="s">
        <v>52</v>
      </c>
      <c r="B11" s="434"/>
      <c r="C11" s="356" t="s">
        <v>222</v>
      </c>
      <c r="D11" s="356"/>
      <c r="E11" s="356"/>
      <c r="F11" s="356"/>
      <c r="G11" s="176"/>
    </row>
    <row r="12" spans="1:47" ht="13" x14ac:dyDescent="0.3">
      <c r="A12" s="434" t="s">
        <v>53</v>
      </c>
      <c r="B12" s="434"/>
      <c r="C12" s="356" t="s">
        <v>222</v>
      </c>
      <c r="D12" s="356"/>
      <c r="E12" s="356"/>
      <c r="F12" s="356"/>
      <c r="G12" s="176"/>
    </row>
    <row r="13" spans="1:47" ht="13" x14ac:dyDescent="0.3">
      <c r="A13" s="436" t="s">
        <v>55</v>
      </c>
      <c r="B13" s="437"/>
      <c r="C13" s="356" t="s">
        <v>222</v>
      </c>
      <c r="D13" s="356"/>
      <c r="E13" s="356"/>
      <c r="F13" s="356"/>
      <c r="G13" s="176"/>
    </row>
    <row r="14" spans="1:47" s="184" customFormat="1" ht="13" x14ac:dyDescent="0.3">
      <c r="A14" s="438"/>
      <c r="B14" s="438"/>
      <c r="C14" s="439"/>
      <c r="D14" s="439"/>
      <c r="E14" s="439"/>
      <c r="F14" s="439"/>
      <c r="G14" s="183"/>
      <c r="H14" s="180"/>
      <c r="I14" s="180"/>
      <c r="J14" s="180"/>
      <c r="K14" s="180"/>
      <c r="L14" s="180"/>
      <c r="M14" s="180"/>
      <c r="N14" s="180"/>
      <c r="O14" s="180"/>
      <c r="P14" s="180"/>
      <c r="Q14" s="180"/>
      <c r="R14" s="180"/>
      <c r="S14" s="180"/>
      <c r="T14" s="180"/>
      <c r="U14" s="180"/>
      <c r="V14" s="180"/>
      <c r="W14" s="180"/>
      <c r="X14" s="180"/>
      <c r="Y14" s="180"/>
      <c r="AB14" s="180"/>
      <c r="AC14" s="180"/>
      <c r="AD14" s="180"/>
      <c r="AE14" s="180"/>
      <c r="AF14" s="180"/>
      <c r="AG14" s="180"/>
      <c r="AH14" s="180"/>
      <c r="AI14" s="180"/>
      <c r="AJ14" s="180"/>
      <c r="AK14" s="180"/>
      <c r="AL14" s="180"/>
      <c r="AM14" s="180"/>
      <c r="AN14" s="180"/>
      <c r="AO14" s="180"/>
      <c r="AP14" s="180"/>
      <c r="AQ14" s="180"/>
      <c r="AR14" s="180"/>
      <c r="AS14" s="180"/>
      <c r="AT14" s="180"/>
      <c r="AU14" s="180"/>
    </row>
    <row r="15" spans="1:47" ht="13" x14ac:dyDescent="0.3">
      <c r="A15" s="438"/>
      <c r="B15" s="438"/>
      <c r="C15" s="439"/>
      <c r="D15" s="439"/>
      <c r="E15" s="439"/>
      <c r="F15" s="439"/>
      <c r="G15" s="176"/>
    </row>
    <row r="16" spans="1:47" ht="13" x14ac:dyDescent="0.25">
      <c r="A16" s="255" t="s">
        <v>182</v>
      </c>
      <c r="B16" s="256"/>
      <c r="C16" s="256"/>
      <c r="D16" s="256"/>
      <c r="E16" s="256"/>
      <c r="F16" s="256"/>
      <c r="G16" s="257"/>
      <c r="I16" s="255" t="s">
        <v>172</v>
      </c>
      <c r="J16" s="256"/>
      <c r="K16" s="256"/>
      <c r="L16" s="256"/>
      <c r="M16" s="256"/>
      <c r="N16" s="256"/>
      <c r="O16" s="257"/>
    </row>
    <row r="17" spans="1:17" s="79" customFormat="1" ht="13" x14ac:dyDescent="0.25">
      <c r="A17" s="328"/>
      <c r="B17" s="329"/>
      <c r="C17" s="185" t="s">
        <v>56</v>
      </c>
      <c r="D17" s="185" t="s">
        <v>174</v>
      </c>
      <c r="E17" s="185" t="s">
        <v>173</v>
      </c>
      <c r="F17" s="185" t="s">
        <v>57</v>
      </c>
      <c r="G17" s="185" t="s">
        <v>58</v>
      </c>
      <c r="I17" s="328"/>
      <c r="J17" s="329"/>
      <c r="K17" s="186" t="s">
        <v>56</v>
      </c>
      <c r="L17" s="186" t="s">
        <v>174</v>
      </c>
      <c r="M17" s="186" t="s">
        <v>173</v>
      </c>
      <c r="N17" s="186" t="s">
        <v>57</v>
      </c>
      <c r="O17" s="186" t="s">
        <v>58</v>
      </c>
    </row>
    <row r="18" spans="1:17" s="79" customFormat="1" ht="13" x14ac:dyDescent="0.25">
      <c r="A18" s="296" t="s">
        <v>59</v>
      </c>
      <c r="B18" s="297"/>
      <c r="C18" s="187">
        <f>C173+D173+E173+F173</f>
        <v>2122525.4300000002</v>
      </c>
      <c r="D18" s="187">
        <f>G173+H173+I173+J173+K173</f>
        <v>1126411.8900000001</v>
      </c>
      <c r="E18" s="187">
        <f>L173+N173</f>
        <v>3351036.8045999901</v>
      </c>
      <c r="F18" s="187">
        <f>O173+P173+Q173+R173</f>
        <v>74235.44</v>
      </c>
      <c r="G18" s="187">
        <f>T173</f>
        <v>-596505.55000000005</v>
      </c>
      <c r="I18" s="296" t="s">
        <v>59</v>
      </c>
      <c r="J18" s="297"/>
      <c r="K18" s="187">
        <f>C205+D205+E205+F205</f>
        <v>2122525.4300000002</v>
      </c>
      <c r="L18" s="187">
        <f>G205+H205+I205+J205+K205</f>
        <v>1126411.8900000001</v>
      </c>
      <c r="M18" s="187">
        <f>L205+N205</f>
        <v>1402588.6446</v>
      </c>
      <c r="N18" s="187">
        <f>O205+P205+Q205+R205</f>
        <v>74235.44</v>
      </c>
      <c r="O18" s="187">
        <f>T205</f>
        <v>-596505.55000000005</v>
      </c>
    </row>
    <row r="19" spans="1:17" s="79" customFormat="1" ht="13" x14ac:dyDescent="0.25">
      <c r="A19" s="379" t="s">
        <v>60</v>
      </c>
      <c r="B19" s="380"/>
      <c r="C19" s="188">
        <f>C18/$C$6</f>
        <v>567.06530323270113</v>
      </c>
      <c r="D19" s="188">
        <f t="shared" ref="D19" si="0">D18/$C$6</f>
        <v>300.93825541009886</v>
      </c>
      <c r="E19" s="188">
        <f>E18/$C$6</f>
        <v>895.28100577076953</v>
      </c>
      <c r="F19" s="188">
        <f>F18/$C$6</f>
        <v>19.833139193160566</v>
      </c>
      <c r="G19" s="188">
        <f>G18/$C$6</f>
        <v>-159.365629174459</v>
      </c>
      <c r="H19" s="180"/>
      <c r="I19" s="379" t="s">
        <v>60</v>
      </c>
      <c r="J19" s="380"/>
      <c r="K19" s="189">
        <f>K18/$C$6</f>
        <v>567.06530323270113</v>
      </c>
      <c r="L19" s="189">
        <f t="shared" ref="L19" si="1">L18/$C$6</f>
        <v>300.93825541009886</v>
      </c>
      <c r="M19" s="189">
        <f>M18/$C$6</f>
        <v>374.72312172054501</v>
      </c>
      <c r="N19" s="189">
        <f t="shared" ref="N19:O19" si="2">N18/$C$6</f>
        <v>19.833139193160566</v>
      </c>
      <c r="O19" s="189">
        <f t="shared" si="2"/>
        <v>-159.365629174459</v>
      </c>
      <c r="P19" s="190"/>
      <c r="Q19" s="190"/>
    </row>
    <row r="20" spans="1:17" ht="25.5" customHeight="1" x14ac:dyDescent="0.25">
      <c r="A20" s="387" t="s">
        <v>183</v>
      </c>
      <c r="B20" s="388"/>
      <c r="C20" s="381" t="s">
        <v>259</v>
      </c>
      <c r="D20" s="382"/>
      <c r="E20" s="382"/>
      <c r="F20" s="382"/>
      <c r="G20" s="383"/>
      <c r="I20" s="387" t="s">
        <v>184</v>
      </c>
      <c r="J20" s="388"/>
      <c r="K20" s="381" t="s">
        <v>197</v>
      </c>
      <c r="L20" s="382"/>
      <c r="M20" s="382"/>
      <c r="N20" s="382"/>
      <c r="O20" s="383"/>
      <c r="P20" s="190"/>
      <c r="Q20" s="190"/>
    </row>
    <row r="21" spans="1:17" ht="13" x14ac:dyDescent="0.3">
      <c r="A21" s="93"/>
      <c r="B21" s="93"/>
      <c r="C21" s="191"/>
      <c r="D21" s="191"/>
      <c r="E21" s="191"/>
      <c r="F21" s="191"/>
      <c r="G21" s="192"/>
      <c r="H21" s="193"/>
      <c r="I21" s="193"/>
      <c r="J21" s="156"/>
      <c r="K21" s="156"/>
      <c r="L21" s="156"/>
      <c r="M21" s="156"/>
      <c r="N21" s="190"/>
      <c r="O21" s="190"/>
      <c r="P21" s="190"/>
      <c r="Q21" s="190"/>
    </row>
    <row r="22" spans="1:17" ht="47.5" customHeight="1" x14ac:dyDescent="0.3">
      <c r="A22" s="344" t="s">
        <v>61</v>
      </c>
      <c r="B22" s="344"/>
      <c r="C22" s="356"/>
      <c r="D22" s="356"/>
      <c r="E22" s="356"/>
      <c r="F22" s="356"/>
      <c r="G22" s="176"/>
      <c r="H22" s="193"/>
      <c r="I22" s="193"/>
      <c r="J22" s="156"/>
      <c r="K22" s="156"/>
      <c r="L22" s="156"/>
      <c r="M22" s="156"/>
      <c r="N22" s="190"/>
      <c r="O22" s="190"/>
      <c r="P22" s="190"/>
      <c r="Q22" s="190"/>
    </row>
    <row r="23" spans="1:17" s="195" customFormat="1" ht="13" x14ac:dyDescent="0.3">
      <c r="A23" s="98"/>
      <c r="B23" s="98"/>
      <c r="C23" s="194"/>
      <c r="D23" s="194"/>
      <c r="E23" s="194"/>
      <c r="F23" s="194"/>
      <c r="G23" s="192"/>
      <c r="H23" s="193"/>
      <c r="I23" s="193"/>
      <c r="J23" s="156"/>
      <c r="K23" s="156"/>
      <c r="L23" s="156"/>
      <c r="M23" s="156"/>
      <c r="N23" s="190"/>
      <c r="O23" s="190"/>
      <c r="P23" s="190"/>
      <c r="Q23" s="190"/>
    </row>
    <row r="24" spans="1:17" ht="35.25" customHeight="1" x14ac:dyDescent="0.3">
      <c r="A24" s="250" t="s">
        <v>198</v>
      </c>
      <c r="B24" s="251"/>
      <c r="C24" s="393" t="s">
        <v>189</v>
      </c>
      <c r="D24" s="393"/>
      <c r="E24" s="393"/>
      <c r="F24" s="101" t="s">
        <v>190</v>
      </c>
      <c r="G24" s="176"/>
      <c r="H24" s="193"/>
      <c r="I24" s="193"/>
      <c r="J24" s="156"/>
      <c r="K24" s="156"/>
      <c r="L24" s="156"/>
      <c r="M24" s="156"/>
      <c r="N24" s="190"/>
      <c r="O24" s="190"/>
      <c r="P24" s="190"/>
      <c r="Q24" s="190"/>
    </row>
    <row r="25" spans="1:17" ht="13" x14ac:dyDescent="0.3">
      <c r="A25" s="250"/>
      <c r="B25" s="251"/>
      <c r="C25" s="356" t="s">
        <v>293</v>
      </c>
      <c r="D25" s="356"/>
      <c r="E25" s="356"/>
      <c r="F25" s="72">
        <v>1.25</v>
      </c>
      <c r="G25" s="176"/>
      <c r="H25" s="193"/>
      <c r="I25" s="193"/>
      <c r="J25" s="155"/>
      <c r="K25" s="155"/>
      <c r="L25" s="155"/>
      <c r="M25" s="155"/>
      <c r="N25" s="190"/>
      <c r="O25" s="190"/>
      <c r="P25" s="190"/>
      <c r="Q25" s="190"/>
    </row>
    <row r="26" spans="1:17" ht="13" x14ac:dyDescent="0.3">
      <c r="A26" s="250"/>
      <c r="B26" s="251"/>
      <c r="C26" s="356"/>
      <c r="D26" s="356"/>
      <c r="E26" s="356"/>
      <c r="F26" s="72"/>
      <c r="G26" s="176"/>
      <c r="H26" s="193"/>
      <c r="I26" s="193"/>
      <c r="J26" s="156"/>
      <c r="K26" s="156"/>
      <c r="L26" s="156"/>
      <c r="M26" s="156"/>
      <c r="N26" s="190"/>
      <c r="O26" s="190"/>
      <c r="P26" s="190"/>
      <c r="Q26" s="190"/>
    </row>
    <row r="27" spans="1:17" s="79" customFormat="1" ht="13" x14ac:dyDescent="0.3">
      <c r="A27" s="250"/>
      <c r="B27" s="251"/>
      <c r="C27" s="356"/>
      <c r="D27" s="356"/>
      <c r="E27" s="356"/>
      <c r="F27" s="72"/>
      <c r="G27" s="176"/>
      <c r="H27" s="193"/>
      <c r="I27" s="193"/>
      <c r="J27" s="155"/>
      <c r="K27" s="155"/>
      <c r="L27" s="155"/>
      <c r="M27" s="155"/>
      <c r="N27" s="190"/>
      <c r="O27" s="190"/>
      <c r="P27" s="190"/>
      <c r="Q27" s="190"/>
    </row>
    <row r="28" spans="1:17" s="79" customFormat="1" ht="13" x14ac:dyDescent="0.3">
      <c r="A28" s="250"/>
      <c r="B28" s="251"/>
      <c r="C28" s="356"/>
      <c r="D28" s="356"/>
      <c r="E28" s="356"/>
      <c r="F28" s="72"/>
      <c r="G28" s="176"/>
      <c r="H28" s="193"/>
      <c r="I28" s="193"/>
      <c r="J28" s="155"/>
      <c r="K28" s="155"/>
      <c r="L28" s="155"/>
      <c r="M28" s="155"/>
      <c r="N28" s="190"/>
      <c r="O28" s="190"/>
      <c r="P28" s="190"/>
      <c r="Q28" s="190"/>
    </row>
    <row r="29" spans="1:17" s="79" customFormat="1" ht="13" x14ac:dyDescent="0.3">
      <c r="A29" s="250"/>
      <c r="B29" s="251"/>
      <c r="C29" s="356"/>
      <c r="D29" s="356"/>
      <c r="E29" s="356"/>
      <c r="F29" s="72"/>
      <c r="G29" s="176"/>
      <c r="H29" s="193"/>
      <c r="I29" s="193"/>
      <c r="J29" s="155"/>
      <c r="K29" s="155"/>
      <c r="L29" s="155"/>
      <c r="M29" s="155"/>
      <c r="N29" s="190"/>
      <c r="O29" s="190"/>
      <c r="P29" s="190"/>
      <c r="Q29" s="190"/>
    </row>
    <row r="30" spans="1:17" s="79" customFormat="1" ht="13" x14ac:dyDescent="0.3">
      <c r="A30" s="250"/>
      <c r="B30" s="251"/>
      <c r="C30" s="356"/>
      <c r="D30" s="356"/>
      <c r="E30" s="356"/>
      <c r="F30" s="72"/>
      <c r="G30" s="176"/>
      <c r="H30" s="193"/>
      <c r="I30" s="193"/>
      <c r="J30" s="155"/>
      <c r="K30" s="155"/>
      <c r="L30" s="155"/>
      <c r="M30" s="155"/>
      <c r="N30" s="190"/>
      <c r="O30" s="190"/>
      <c r="P30" s="190"/>
      <c r="Q30" s="190"/>
    </row>
    <row r="31" spans="1:17" s="79" customFormat="1" ht="13" x14ac:dyDescent="0.3">
      <c r="A31" s="176"/>
      <c r="B31" s="176"/>
      <c r="C31" s="176"/>
      <c r="D31" s="176"/>
      <c r="E31" s="176"/>
      <c r="F31" s="196"/>
      <c r="G31" s="176"/>
      <c r="H31" s="193"/>
      <c r="I31" s="193"/>
      <c r="J31" s="155"/>
      <c r="K31" s="155"/>
      <c r="L31" s="155"/>
      <c r="M31" s="155"/>
      <c r="N31" s="190"/>
      <c r="O31" s="190"/>
      <c r="P31" s="190"/>
      <c r="Q31" s="190"/>
    </row>
    <row r="32" spans="1:17" s="79" customFormat="1" ht="29" x14ac:dyDescent="0.3">
      <c r="A32" s="250" t="s">
        <v>188</v>
      </c>
      <c r="B32" s="251"/>
      <c r="C32" s="393" t="s">
        <v>106</v>
      </c>
      <c r="D32" s="393"/>
      <c r="E32" s="393"/>
      <c r="F32" s="101" t="s">
        <v>63</v>
      </c>
      <c r="G32" s="176"/>
      <c r="H32" s="193"/>
      <c r="I32" s="193"/>
      <c r="J32" s="155"/>
      <c r="K32" s="155"/>
      <c r="L32" s="155"/>
      <c r="M32" s="155"/>
      <c r="N32" s="190"/>
      <c r="O32" s="190"/>
      <c r="P32" s="190"/>
      <c r="Q32" s="190"/>
    </row>
    <row r="33" spans="1:47" s="79" customFormat="1" ht="41.15" customHeight="1" x14ac:dyDescent="0.3">
      <c r="A33" s="250"/>
      <c r="B33" s="251"/>
      <c r="C33" s="356" t="s">
        <v>294</v>
      </c>
      <c r="D33" s="356"/>
      <c r="E33" s="356"/>
      <c r="F33" s="72">
        <v>0.5</v>
      </c>
      <c r="G33" s="176"/>
      <c r="H33" s="193"/>
      <c r="I33" s="193"/>
      <c r="J33" s="155"/>
      <c r="K33" s="155"/>
      <c r="L33" s="155"/>
      <c r="M33" s="155"/>
      <c r="N33" s="190"/>
      <c r="O33" s="190"/>
      <c r="P33" s="190"/>
      <c r="Q33" s="190"/>
    </row>
    <row r="34" spans="1:47" s="79" customFormat="1" ht="19" customHeight="1" x14ac:dyDescent="0.3">
      <c r="A34" s="250"/>
      <c r="B34" s="251"/>
      <c r="C34" s="356" t="s">
        <v>295</v>
      </c>
      <c r="D34" s="356"/>
      <c r="E34" s="356"/>
      <c r="F34" s="72">
        <v>1.3</v>
      </c>
      <c r="G34" s="176"/>
      <c r="H34" s="193"/>
      <c r="I34" s="193"/>
      <c r="J34" s="155"/>
      <c r="K34" s="155"/>
      <c r="L34" s="155"/>
      <c r="M34" s="155"/>
      <c r="N34" s="190"/>
      <c r="O34" s="190"/>
      <c r="P34" s="190"/>
      <c r="Q34" s="190"/>
    </row>
    <row r="35" spans="1:47" s="79" customFormat="1" ht="13" x14ac:dyDescent="0.3">
      <c r="A35" s="250"/>
      <c r="B35" s="251"/>
      <c r="C35" s="370"/>
      <c r="D35" s="389"/>
      <c r="E35" s="390"/>
      <c r="F35" s="72"/>
      <c r="G35" s="176"/>
      <c r="H35" s="193"/>
      <c r="I35" s="193"/>
      <c r="J35" s="155"/>
      <c r="K35" s="155"/>
      <c r="L35" s="155"/>
      <c r="M35" s="155"/>
      <c r="N35" s="190"/>
      <c r="O35" s="190"/>
      <c r="P35" s="190"/>
      <c r="Q35" s="190"/>
    </row>
    <row r="36" spans="1:47" s="79" customFormat="1" ht="13" x14ac:dyDescent="0.3">
      <c r="A36" s="250"/>
      <c r="B36" s="251"/>
      <c r="C36" s="370"/>
      <c r="D36" s="389"/>
      <c r="E36" s="390"/>
      <c r="F36" s="72"/>
      <c r="G36" s="176"/>
      <c r="H36" s="193"/>
      <c r="I36" s="193"/>
      <c r="J36" s="155"/>
      <c r="K36" s="155"/>
      <c r="L36" s="155"/>
      <c r="M36" s="155"/>
      <c r="N36" s="190"/>
      <c r="O36" s="190"/>
      <c r="P36" s="190"/>
      <c r="Q36" s="190"/>
    </row>
    <row r="37" spans="1:47" x14ac:dyDescent="0.25">
      <c r="B37" s="391"/>
      <c r="C37" s="391"/>
      <c r="D37" s="391"/>
      <c r="E37" s="391"/>
      <c r="F37" s="391"/>
    </row>
    <row r="38" spans="1:47" s="184" customFormat="1" ht="13" x14ac:dyDescent="0.25">
      <c r="A38" s="180"/>
      <c r="B38" s="392"/>
      <c r="C38" s="392"/>
      <c r="D38" s="392"/>
      <c r="E38" s="392"/>
      <c r="F38" s="392"/>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row>
    <row r="39" spans="1:47" s="184" customFormat="1" ht="13" x14ac:dyDescent="0.25">
      <c r="A39" s="344" t="s">
        <v>110</v>
      </c>
      <c r="B39" s="344"/>
      <c r="C39" s="349" t="s">
        <v>156</v>
      </c>
      <c r="D39" s="364"/>
      <c r="E39" s="359" t="s">
        <v>157</v>
      </c>
      <c r="F39" s="345" t="s">
        <v>130</v>
      </c>
      <c r="G39" s="346"/>
      <c r="H39" s="349" t="s">
        <v>64</v>
      </c>
      <c r="I39" s="35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row>
    <row r="40" spans="1:47" s="184" customFormat="1" ht="26" x14ac:dyDescent="0.25">
      <c r="A40" s="396" t="s">
        <v>65</v>
      </c>
      <c r="B40" s="397"/>
      <c r="C40" s="107" t="s">
        <v>134</v>
      </c>
      <c r="D40" s="107" t="s">
        <v>66</v>
      </c>
      <c r="E40" s="360"/>
      <c r="F40" s="347"/>
      <c r="G40" s="348"/>
      <c r="H40" s="107" t="s">
        <v>148</v>
      </c>
      <c r="I40" s="107" t="s">
        <v>149</v>
      </c>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row>
    <row r="41" spans="1:47" s="184" customFormat="1" ht="50" x14ac:dyDescent="0.25">
      <c r="A41" s="398" t="s">
        <v>108</v>
      </c>
      <c r="B41" s="399"/>
      <c r="C41" s="108" t="s">
        <v>166</v>
      </c>
      <c r="D41" s="142" t="s">
        <v>137</v>
      </c>
      <c r="E41" s="402" t="s">
        <v>109</v>
      </c>
      <c r="F41" s="405" t="s">
        <v>111</v>
      </c>
      <c r="G41" s="406"/>
      <c r="H41" s="142" t="s">
        <v>147</v>
      </c>
      <c r="I41" s="142" t="s">
        <v>151</v>
      </c>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row>
    <row r="42" spans="1:47" s="184" customFormat="1" ht="13" x14ac:dyDescent="0.25">
      <c r="A42" s="400"/>
      <c r="B42" s="401"/>
      <c r="C42" s="110" t="s">
        <v>135</v>
      </c>
      <c r="D42" s="142" t="s">
        <v>138</v>
      </c>
      <c r="E42" s="403"/>
      <c r="F42" s="407"/>
      <c r="G42" s="408"/>
      <c r="H42" s="142" t="s">
        <v>150</v>
      </c>
      <c r="I42" s="142" t="s">
        <v>152</v>
      </c>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row>
    <row r="43" spans="1:47" s="184" customFormat="1" ht="13" x14ac:dyDescent="0.25">
      <c r="A43" s="400"/>
      <c r="B43" s="401"/>
      <c r="C43" s="110" t="s">
        <v>136</v>
      </c>
      <c r="D43" s="143" t="s">
        <v>139</v>
      </c>
      <c r="E43" s="404"/>
      <c r="F43" s="409"/>
      <c r="G43" s="410"/>
      <c r="H43" s="143" t="s">
        <v>147</v>
      </c>
      <c r="I43" s="143" t="s">
        <v>147</v>
      </c>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row>
    <row r="44" spans="1:47" s="184" customFormat="1" ht="25" x14ac:dyDescent="0.25">
      <c r="A44" s="112">
        <v>0.1</v>
      </c>
      <c r="B44" s="113" t="s">
        <v>67</v>
      </c>
      <c r="C44" s="15"/>
      <c r="D44" s="20"/>
      <c r="E44" s="411"/>
      <c r="F44" s="324"/>
      <c r="G44" s="325"/>
      <c r="H44" s="198"/>
      <c r="I44" s="198"/>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row>
    <row r="45" spans="1:47" s="184" customFormat="1" ht="13" x14ac:dyDescent="0.25">
      <c r="A45" s="114">
        <v>0.2</v>
      </c>
      <c r="B45" s="115" t="s">
        <v>68</v>
      </c>
      <c r="C45" s="15"/>
      <c r="D45" s="21"/>
      <c r="E45" s="412"/>
      <c r="F45" s="324"/>
      <c r="G45" s="325"/>
      <c r="H45" s="198"/>
      <c r="I45" s="198"/>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row>
    <row r="46" spans="1:47" s="184" customFormat="1" ht="13" x14ac:dyDescent="0.25">
      <c r="A46" s="114">
        <v>0.3</v>
      </c>
      <c r="B46" s="115" t="s">
        <v>69</v>
      </c>
      <c r="C46" s="15"/>
      <c r="D46" s="21"/>
      <c r="E46" s="412"/>
      <c r="F46" s="324"/>
      <c r="G46" s="325"/>
      <c r="H46" s="198"/>
      <c r="I46" s="198"/>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row>
    <row r="47" spans="1:47" s="184" customFormat="1" ht="13" x14ac:dyDescent="0.25">
      <c r="A47" s="114">
        <v>0.4</v>
      </c>
      <c r="B47" s="115" t="s">
        <v>70</v>
      </c>
      <c r="C47" s="15"/>
      <c r="D47" s="21"/>
      <c r="E47" s="413"/>
      <c r="F47" s="324"/>
      <c r="G47" s="325"/>
      <c r="H47" s="198"/>
      <c r="I47" s="198"/>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row>
    <row r="48" spans="1:47" s="184" customFormat="1" ht="13" x14ac:dyDescent="0.25">
      <c r="A48" s="114"/>
      <c r="B48" s="115"/>
      <c r="C48" s="15"/>
      <c r="D48" s="227"/>
      <c r="E48" s="225"/>
      <c r="F48" s="223"/>
      <c r="G48" s="224"/>
      <c r="H48" s="198"/>
      <c r="I48" s="198"/>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row>
    <row r="49" spans="1:39" s="184" customFormat="1" ht="62.5" x14ac:dyDescent="0.25">
      <c r="A49" s="114">
        <v>1</v>
      </c>
      <c r="B49" s="115" t="s">
        <v>71</v>
      </c>
      <c r="C49" s="15" t="s">
        <v>260</v>
      </c>
      <c r="D49" s="21"/>
      <c r="E49" s="222" t="s">
        <v>248</v>
      </c>
      <c r="F49" s="324" t="s">
        <v>264</v>
      </c>
      <c r="G49" s="325"/>
      <c r="H49" s="198"/>
      <c r="I49" s="198"/>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row>
    <row r="50" spans="1:39" s="184" customFormat="1" ht="25" x14ac:dyDescent="0.25">
      <c r="A50" s="114"/>
      <c r="B50" s="115"/>
      <c r="C50" s="15" t="s">
        <v>261</v>
      </c>
      <c r="D50" s="21">
        <v>20000</v>
      </c>
      <c r="E50" s="222" t="s">
        <v>248</v>
      </c>
      <c r="F50" s="324" t="s">
        <v>264</v>
      </c>
      <c r="G50" s="325"/>
      <c r="H50" s="198">
        <v>20000</v>
      </c>
      <c r="I50" s="198"/>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row>
    <row r="51" spans="1:39" s="184" customFormat="1" ht="37.5" x14ac:dyDescent="0.25">
      <c r="A51" s="114"/>
      <c r="B51" s="115"/>
      <c r="C51" s="15" t="s">
        <v>262</v>
      </c>
      <c r="D51" s="21">
        <v>26859</v>
      </c>
      <c r="E51" s="222" t="s">
        <v>248</v>
      </c>
      <c r="F51" s="324" t="s">
        <v>264</v>
      </c>
      <c r="G51" s="325"/>
      <c r="H51" s="198">
        <v>26859</v>
      </c>
      <c r="I51" s="198"/>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row>
    <row r="52" spans="1:39" s="184" customFormat="1" ht="62.5" x14ac:dyDescent="0.25">
      <c r="A52" s="114"/>
      <c r="B52" s="115"/>
      <c r="C52" s="15" t="s">
        <v>263</v>
      </c>
      <c r="D52" s="21">
        <v>387265</v>
      </c>
      <c r="E52" s="222" t="s">
        <v>248</v>
      </c>
      <c r="F52" s="324" t="s">
        <v>264</v>
      </c>
      <c r="G52" s="325"/>
      <c r="H52" s="198">
        <v>387265</v>
      </c>
      <c r="I52" s="198"/>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row>
    <row r="53" spans="1:39" s="184" customFormat="1" ht="37" customHeight="1" x14ac:dyDescent="0.25">
      <c r="A53" s="114"/>
      <c r="B53" s="115"/>
      <c r="C53" s="15" t="s">
        <v>228</v>
      </c>
      <c r="D53" s="21"/>
      <c r="E53" s="222" t="s">
        <v>248</v>
      </c>
      <c r="F53" s="324" t="s">
        <v>266</v>
      </c>
      <c r="G53" s="325"/>
      <c r="H53" s="198"/>
      <c r="I53" s="198"/>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row>
    <row r="54" spans="1:39" s="184" customFormat="1" ht="62.5" x14ac:dyDescent="0.25">
      <c r="A54" s="114"/>
      <c r="B54" s="115"/>
      <c r="C54" s="15" t="s">
        <v>229</v>
      </c>
      <c r="D54" s="21"/>
      <c r="E54" s="222" t="s">
        <v>248</v>
      </c>
      <c r="F54" s="324" t="s">
        <v>264</v>
      </c>
      <c r="G54" s="325"/>
      <c r="H54" s="198"/>
      <c r="I54" s="198"/>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row>
    <row r="55" spans="1:39" s="184" customFormat="1" ht="25" x14ac:dyDescent="0.25">
      <c r="A55" s="114"/>
      <c r="B55" s="115"/>
      <c r="C55" s="15" t="s">
        <v>230</v>
      </c>
      <c r="D55" s="21"/>
      <c r="E55" s="222" t="s">
        <v>248</v>
      </c>
      <c r="F55" s="324" t="s">
        <v>266</v>
      </c>
      <c r="G55" s="325"/>
      <c r="H55" s="198"/>
      <c r="I55" s="198"/>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row>
    <row r="56" spans="1:39" s="184" customFormat="1" ht="50" x14ac:dyDescent="0.25">
      <c r="A56" s="114"/>
      <c r="B56" s="115"/>
      <c r="C56" s="15" t="s">
        <v>231</v>
      </c>
      <c r="D56" s="21"/>
      <c r="E56" s="222" t="s">
        <v>248</v>
      </c>
      <c r="F56" s="324" t="s">
        <v>264</v>
      </c>
      <c r="G56" s="325"/>
      <c r="H56" s="198"/>
      <c r="I56" s="198"/>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row>
    <row r="57" spans="1:39" s="184" customFormat="1" ht="40" customHeight="1" x14ac:dyDescent="0.25">
      <c r="A57" s="114"/>
      <c r="B57" s="115"/>
      <c r="C57" s="15" t="s">
        <v>265</v>
      </c>
      <c r="D57" s="21">
        <v>10098</v>
      </c>
      <c r="E57" s="222" t="s">
        <v>248</v>
      </c>
      <c r="F57" s="324" t="s">
        <v>268</v>
      </c>
      <c r="G57" s="325"/>
      <c r="H57" s="198"/>
      <c r="I57" s="198">
        <v>100988</v>
      </c>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row>
    <row r="58" spans="1:39" s="184" customFormat="1" ht="24.5" hidden="1" customHeight="1" x14ac:dyDescent="0.25">
      <c r="A58" s="114"/>
      <c r="B58" s="115"/>
      <c r="C58" s="15"/>
      <c r="D58" s="21"/>
      <c r="E58" s="168"/>
      <c r="F58" s="168"/>
      <c r="G58" s="169"/>
      <c r="H58" s="198"/>
      <c r="I58" s="198"/>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row>
    <row r="59" spans="1:39" s="184" customFormat="1" ht="28" hidden="1" customHeight="1" x14ac:dyDescent="0.25">
      <c r="A59" s="114"/>
      <c r="B59" s="115"/>
      <c r="C59" s="15"/>
      <c r="D59" s="21"/>
      <c r="E59" s="168"/>
      <c r="F59" s="168"/>
      <c r="G59" s="169"/>
      <c r="H59" s="198"/>
      <c r="I59" s="198"/>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row>
    <row r="60" spans="1:39" s="184" customFormat="1" ht="34.5" hidden="1" customHeight="1" x14ac:dyDescent="0.25">
      <c r="A60" s="114"/>
      <c r="B60" s="115"/>
      <c r="C60" s="15"/>
      <c r="D60" s="21"/>
      <c r="E60" s="168"/>
      <c r="F60" s="168"/>
      <c r="G60" s="169"/>
      <c r="H60" s="198"/>
      <c r="I60" s="198"/>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row>
    <row r="61" spans="1:39" s="184" customFormat="1" ht="55.5" hidden="1" customHeight="1" x14ac:dyDescent="0.25">
      <c r="A61" s="114"/>
      <c r="B61" s="115"/>
      <c r="C61" s="15"/>
      <c r="D61" s="21"/>
      <c r="E61" s="168"/>
      <c r="F61" s="168"/>
      <c r="G61" s="169"/>
      <c r="H61" s="198"/>
      <c r="I61" s="198"/>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row>
    <row r="62" spans="1:39" s="184" customFormat="1" ht="47.5" hidden="1" customHeight="1" x14ac:dyDescent="0.25">
      <c r="A62" s="114"/>
      <c r="B62" s="115"/>
      <c r="C62" s="15"/>
      <c r="D62" s="227"/>
      <c r="E62" s="168"/>
      <c r="F62" s="168"/>
      <c r="G62" s="169"/>
      <c r="H62" s="198"/>
      <c r="I62" s="198"/>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row>
    <row r="63" spans="1:39" s="184" customFormat="1" ht="42" customHeight="1" x14ac:dyDescent="0.25">
      <c r="A63" s="114">
        <v>2.1</v>
      </c>
      <c r="B63" s="115" t="s">
        <v>72</v>
      </c>
      <c r="C63" s="15" t="s">
        <v>265</v>
      </c>
      <c r="D63" s="21">
        <v>8640</v>
      </c>
      <c r="E63" s="222" t="s">
        <v>248</v>
      </c>
      <c r="F63" s="324" t="s">
        <v>268</v>
      </c>
      <c r="G63" s="325"/>
      <c r="H63" s="198"/>
      <c r="I63" s="198">
        <v>8640</v>
      </c>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row>
    <row r="64" spans="1:39" s="184" customFormat="1" ht="35" customHeight="1" x14ac:dyDescent="0.25">
      <c r="A64" s="114"/>
      <c r="B64" s="115"/>
      <c r="C64" s="15" t="s">
        <v>265</v>
      </c>
      <c r="D64" s="21">
        <v>36649</v>
      </c>
      <c r="E64" s="222" t="s">
        <v>248</v>
      </c>
      <c r="F64" s="324" t="s">
        <v>268</v>
      </c>
      <c r="G64" s="325"/>
      <c r="H64" s="198"/>
      <c r="I64" s="198">
        <v>36649</v>
      </c>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row>
    <row r="65" spans="1:39" s="184" customFormat="1" ht="68" customHeight="1" x14ac:dyDescent="0.25">
      <c r="A65" s="114"/>
      <c r="B65" s="115"/>
      <c r="C65" s="15" t="s">
        <v>239</v>
      </c>
      <c r="D65" s="21">
        <v>104160</v>
      </c>
      <c r="E65" s="222" t="s">
        <v>248</v>
      </c>
      <c r="F65" s="324" t="s">
        <v>264</v>
      </c>
      <c r="G65" s="325"/>
      <c r="H65" s="198">
        <v>104160</v>
      </c>
      <c r="I65" s="198"/>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row>
    <row r="66" spans="1:39" s="184" customFormat="1" ht="77" customHeight="1" x14ac:dyDescent="0.25">
      <c r="A66" s="114"/>
      <c r="B66" s="115"/>
      <c r="C66" s="15" t="s">
        <v>239</v>
      </c>
      <c r="D66" s="21">
        <v>449634</v>
      </c>
      <c r="E66" s="222" t="s">
        <v>248</v>
      </c>
      <c r="F66" s="324" t="s">
        <v>264</v>
      </c>
      <c r="G66" s="325"/>
      <c r="H66" s="198">
        <v>449634</v>
      </c>
      <c r="I66" s="198"/>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row>
    <row r="67" spans="1:39" s="184" customFormat="1" ht="77" hidden="1" customHeight="1" x14ac:dyDescent="0.25">
      <c r="A67" s="114"/>
      <c r="B67" s="115"/>
      <c r="C67" s="15"/>
      <c r="D67" s="21"/>
      <c r="E67" s="222" t="s">
        <v>248</v>
      </c>
      <c r="F67" s="324"/>
      <c r="G67" s="325"/>
      <c r="H67" s="198"/>
      <c r="I67" s="198"/>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row>
    <row r="68" spans="1:39" s="184" customFormat="1" ht="77" hidden="1" customHeight="1" x14ac:dyDescent="0.25">
      <c r="A68" s="114"/>
      <c r="B68" s="115"/>
      <c r="C68" s="15"/>
      <c r="D68" s="21"/>
      <c r="E68" s="222" t="s">
        <v>248</v>
      </c>
      <c r="F68" s="324"/>
      <c r="G68" s="325"/>
      <c r="H68" s="198"/>
      <c r="I68" s="198"/>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row>
    <row r="69" spans="1:39" s="184" customFormat="1" ht="43.5" hidden="1" customHeight="1" x14ac:dyDescent="0.25">
      <c r="A69" s="114"/>
      <c r="B69" s="115"/>
      <c r="C69" s="15"/>
      <c r="D69" s="21"/>
      <c r="E69" s="222" t="s">
        <v>248</v>
      </c>
      <c r="F69" s="324"/>
      <c r="G69" s="325"/>
      <c r="H69" s="198"/>
      <c r="I69" s="198"/>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row>
    <row r="70" spans="1:39" s="184" customFormat="1" ht="62.5" x14ac:dyDescent="0.25">
      <c r="A70" s="114">
        <v>2.2000000000000002</v>
      </c>
      <c r="B70" s="115" t="s">
        <v>73</v>
      </c>
      <c r="C70" s="15" t="s">
        <v>229</v>
      </c>
      <c r="D70" s="21"/>
      <c r="E70" s="222" t="s">
        <v>248</v>
      </c>
      <c r="F70" s="324" t="s">
        <v>264</v>
      </c>
      <c r="G70" s="325"/>
      <c r="H70" s="198"/>
      <c r="I70" s="198"/>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row>
    <row r="71" spans="1:39" s="184" customFormat="1" ht="37.5" x14ac:dyDescent="0.25">
      <c r="A71" s="114"/>
      <c r="B71" s="115"/>
      <c r="C71" s="15" t="s">
        <v>265</v>
      </c>
      <c r="D71" s="21">
        <v>8976</v>
      </c>
      <c r="E71" s="222" t="s">
        <v>248</v>
      </c>
      <c r="F71" s="324" t="s">
        <v>268</v>
      </c>
      <c r="G71" s="325"/>
      <c r="H71" s="198"/>
      <c r="I71" s="198">
        <v>8976</v>
      </c>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row>
    <row r="72" spans="1:39" s="184" customFormat="1" ht="25" hidden="1" x14ac:dyDescent="0.25">
      <c r="A72" s="114"/>
      <c r="B72" s="115"/>
      <c r="C72" s="15"/>
      <c r="D72" s="21"/>
      <c r="E72" s="222" t="s">
        <v>249</v>
      </c>
      <c r="F72" s="324"/>
      <c r="G72" s="325"/>
      <c r="H72" s="198"/>
      <c r="I72" s="198"/>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row>
    <row r="73" spans="1:39" s="184" customFormat="1" ht="25" hidden="1" x14ac:dyDescent="0.25">
      <c r="A73" s="114"/>
      <c r="B73" s="115"/>
      <c r="C73" s="15"/>
      <c r="D73" s="21"/>
      <c r="E73" s="222" t="s">
        <v>249</v>
      </c>
      <c r="F73" s="168"/>
      <c r="G73" s="169"/>
      <c r="H73" s="198"/>
      <c r="I73" s="198"/>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row>
    <row r="74" spans="1:39" s="184" customFormat="1" ht="25" hidden="1" x14ac:dyDescent="0.25">
      <c r="A74" s="114"/>
      <c r="B74" s="115"/>
      <c r="C74" s="15"/>
      <c r="D74" s="21"/>
      <c r="E74" s="222" t="s">
        <v>248</v>
      </c>
      <c r="F74" s="168"/>
      <c r="G74" s="169"/>
      <c r="H74" s="198"/>
      <c r="I74" s="198"/>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row>
    <row r="75" spans="1:39" s="184" customFormat="1" ht="68.5" customHeight="1" x14ac:dyDescent="0.25">
      <c r="A75" s="114">
        <v>2.2999999999999998</v>
      </c>
      <c r="B75" s="115" t="s">
        <v>74</v>
      </c>
      <c r="C75" s="15" t="s">
        <v>269</v>
      </c>
      <c r="D75" s="21"/>
      <c r="E75" s="222" t="s">
        <v>248</v>
      </c>
      <c r="F75" s="324"/>
      <c r="G75" s="325"/>
      <c r="H75" s="198"/>
      <c r="I75" s="198"/>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row>
    <row r="76" spans="1:39" s="184" customFormat="1" ht="41" customHeight="1" x14ac:dyDescent="0.25">
      <c r="A76" s="114"/>
      <c r="B76" s="115"/>
      <c r="C76" s="15" t="s">
        <v>270</v>
      </c>
      <c r="D76" s="21"/>
      <c r="E76" s="222" t="s">
        <v>249</v>
      </c>
      <c r="F76" s="230"/>
      <c r="G76" s="231"/>
      <c r="H76" s="198"/>
      <c r="I76" s="198"/>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row>
    <row r="77" spans="1:39" s="184" customFormat="1" ht="37.5" x14ac:dyDescent="0.25">
      <c r="A77" s="114"/>
      <c r="B77" s="115"/>
      <c r="C77" s="15" t="s">
        <v>271</v>
      </c>
      <c r="D77" s="21"/>
      <c r="E77" s="222" t="s">
        <v>249</v>
      </c>
      <c r="F77" s="230"/>
      <c r="G77" s="231"/>
      <c r="H77" s="198"/>
      <c r="I77" s="198"/>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row>
    <row r="78" spans="1:39" s="184" customFormat="1" ht="62.5" x14ac:dyDescent="0.25">
      <c r="A78" s="114"/>
      <c r="B78" s="115"/>
      <c r="C78" s="15" t="s">
        <v>272</v>
      </c>
      <c r="D78" s="21"/>
      <c r="E78" s="222" t="s">
        <v>248</v>
      </c>
      <c r="F78" s="324" t="s">
        <v>264</v>
      </c>
      <c r="G78" s="325"/>
      <c r="H78" s="198"/>
      <c r="I78" s="198"/>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row>
    <row r="79" spans="1:39" s="184" customFormat="1" ht="75" x14ac:dyDescent="0.25">
      <c r="A79" s="114"/>
      <c r="B79" s="115"/>
      <c r="C79" s="15" t="s">
        <v>237</v>
      </c>
      <c r="D79" s="21"/>
      <c r="E79" s="222" t="s">
        <v>248</v>
      </c>
      <c r="F79" s="324" t="s">
        <v>264</v>
      </c>
      <c r="G79" s="325"/>
      <c r="H79" s="198"/>
      <c r="I79" s="198"/>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row>
    <row r="80" spans="1:39" s="184" customFormat="1" ht="50" x14ac:dyDescent="0.25">
      <c r="A80" s="114"/>
      <c r="B80" s="115"/>
      <c r="C80" s="15" t="s">
        <v>273</v>
      </c>
      <c r="D80" s="21"/>
      <c r="E80" s="222" t="s">
        <v>249</v>
      </c>
      <c r="F80" s="324" t="s">
        <v>264</v>
      </c>
      <c r="G80" s="325"/>
      <c r="H80" s="198"/>
      <c r="I80" s="198"/>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row>
    <row r="81" spans="1:39" s="184" customFormat="1" ht="37.5" x14ac:dyDescent="0.25">
      <c r="A81" s="114"/>
      <c r="B81" s="115"/>
      <c r="C81" s="15" t="s">
        <v>228</v>
      </c>
      <c r="D81" s="21"/>
      <c r="E81" s="222" t="s">
        <v>248</v>
      </c>
      <c r="F81" s="324"/>
      <c r="G81" s="325"/>
      <c r="H81" s="198"/>
      <c r="I81" s="198"/>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row>
    <row r="82" spans="1:39" s="184" customFormat="1" ht="25" x14ac:dyDescent="0.25">
      <c r="A82" s="114"/>
      <c r="B82" s="115"/>
      <c r="C82" s="15" t="s">
        <v>230</v>
      </c>
      <c r="D82" s="21"/>
      <c r="E82" s="222" t="s">
        <v>248</v>
      </c>
      <c r="F82" s="324" t="s">
        <v>267</v>
      </c>
      <c r="G82" s="325"/>
      <c r="H82" s="198"/>
      <c r="I82" s="198"/>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row>
    <row r="83" spans="1:39" s="184" customFormat="1" ht="62.5" x14ac:dyDescent="0.25">
      <c r="A83" s="114"/>
      <c r="B83" s="115"/>
      <c r="C83" s="15" t="s">
        <v>238</v>
      </c>
      <c r="D83" s="21"/>
      <c r="E83" s="222" t="s">
        <v>248</v>
      </c>
      <c r="F83" s="324" t="s">
        <v>264</v>
      </c>
      <c r="G83" s="325"/>
      <c r="H83" s="198"/>
      <c r="I83" s="198"/>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row>
    <row r="84" spans="1:39" s="184" customFormat="1" ht="37.5" x14ac:dyDescent="0.25">
      <c r="A84" s="114"/>
      <c r="B84" s="115"/>
      <c r="C84" s="15" t="s">
        <v>274</v>
      </c>
      <c r="D84" s="227"/>
      <c r="E84" s="222" t="s">
        <v>249</v>
      </c>
      <c r="F84" s="223"/>
      <c r="G84" s="224"/>
      <c r="H84" s="198"/>
      <c r="I84" s="198"/>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row>
    <row r="85" spans="1:39" s="184" customFormat="1" ht="62.5" x14ac:dyDescent="0.25">
      <c r="A85" s="114">
        <v>2.4</v>
      </c>
      <c r="B85" s="115" t="s">
        <v>75</v>
      </c>
      <c r="C85" s="15" t="s">
        <v>275</v>
      </c>
      <c r="D85" s="21"/>
      <c r="E85" s="222" t="s">
        <v>248</v>
      </c>
      <c r="F85" s="324" t="s">
        <v>268</v>
      </c>
      <c r="G85" s="325"/>
      <c r="H85" s="198"/>
      <c r="I85" s="198"/>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row>
    <row r="86" spans="1:39" s="184" customFormat="1" ht="62.5" x14ac:dyDescent="0.25">
      <c r="A86" s="114"/>
      <c r="B86" s="115"/>
      <c r="C86" s="15" t="s">
        <v>229</v>
      </c>
      <c r="D86" s="21"/>
      <c r="E86" s="222" t="s">
        <v>248</v>
      </c>
      <c r="F86" s="324" t="s">
        <v>264</v>
      </c>
      <c r="G86" s="325"/>
      <c r="H86" s="198"/>
      <c r="I86" s="198"/>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row>
    <row r="87" spans="1:39" s="184" customFormat="1" ht="35.5" customHeight="1" x14ac:dyDescent="0.25">
      <c r="A87" s="114"/>
      <c r="B87" s="115"/>
      <c r="C87" s="15" t="s">
        <v>265</v>
      </c>
      <c r="D87" s="21">
        <v>6210</v>
      </c>
      <c r="E87" s="222" t="s">
        <v>248</v>
      </c>
      <c r="F87" s="324" t="s">
        <v>268</v>
      </c>
      <c r="G87" s="325"/>
      <c r="H87" s="198"/>
      <c r="I87" s="198">
        <v>6210</v>
      </c>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row>
    <row r="88" spans="1:39" s="184" customFormat="1" ht="25" hidden="1" x14ac:dyDescent="0.25">
      <c r="A88" s="114"/>
      <c r="B88" s="115"/>
      <c r="C88" s="15"/>
      <c r="D88" s="21"/>
      <c r="E88" s="222" t="s">
        <v>248</v>
      </c>
      <c r="F88" s="228"/>
      <c r="G88" s="229"/>
      <c r="H88" s="198"/>
      <c r="I88" s="198"/>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row>
    <row r="89" spans="1:39" s="184" customFormat="1" ht="25" hidden="1" x14ac:dyDescent="0.25">
      <c r="A89" s="114"/>
      <c r="B89" s="115"/>
      <c r="C89" s="15"/>
      <c r="D89" s="21"/>
      <c r="E89" s="222" t="s">
        <v>248</v>
      </c>
      <c r="F89" s="168"/>
      <c r="G89" s="169"/>
      <c r="H89" s="198"/>
      <c r="I89" s="198"/>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row>
    <row r="90" spans="1:39" s="184" customFormat="1" ht="48" customHeight="1" x14ac:dyDescent="0.25">
      <c r="A90" s="114">
        <v>2.5</v>
      </c>
      <c r="B90" s="115" t="s">
        <v>76</v>
      </c>
      <c r="C90" s="15" t="s">
        <v>235</v>
      </c>
      <c r="D90" s="21"/>
      <c r="E90" s="222" t="s">
        <v>249</v>
      </c>
      <c r="F90" s="324" t="s">
        <v>276</v>
      </c>
      <c r="G90" s="325"/>
      <c r="H90" s="198"/>
      <c r="I90" s="198"/>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row>
    <row r="91" spans="1:39" s="184" customFormat="1" ht="25" x14ac:dyDescent="0.25">
      <c r="A91" s="114"/>
      <c r="B91" s="115"/>
      <c r="C91" s="15" t="s">
        <v>236</v>
      </c>
      <c r="D91" s="21"/>
      <c r="E91" s="222" t="s">
        <v>248</v>
      </c>
      <c r="F91" s="324" t="s">
        <v>264</v>
      </c>
      <c r="G91" s="325"/>
      <c r="H91" s="198"/>
      <c r="I91" s="198"/>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row>
    <row r="92" spans="1:39" s="184" customFormat="1" ht="100" x14ac:dyDescent="0.25">
      <c r="A92" s="114"/>
      <c r="B92" s="115"/>
      <c r="C92" s="15" t="s">
        <v>240</v>
      </c>
      <c r="D92" s="21"/>
      <c r="E92" s="222" t="s">
        <v>249</v>
      </c>
      <c r="F92" s="324"/>
      <c r="G92" s="325"/>
      <c r="H92" s="198"/>
      <c r="I92" s="198"/>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row>
    <row r="93" spans="1:39" s="184" customFormat="1" ht="75" x14ac:dyDescent="0.25">
      <c r="A93" s="114"/>
      <c r="B93" s="115"/>
      <c r="C93" s="15" t="s">
        <v>237</v>
      </c>
      <c r="D93" s="21"/>
      <c r="E93" s="222" t="s">
        <v>248</v>
      </c>
      <c r="F93" s="324" t="s">
        <v>264</v>
      </c>
      <c r="G93" s="325"/>
      <c r="H93" s="198"/>
      <c r="I93" s="198"/>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row>
    <row r="94" spans="1:39" s="184" customFormat="1" ht="62.5" x14ac:dyDescent="0.25">
      <c r="A94" s="114"/>
      <c r="B94" s="115"/>
      <c r="C94" s="15" t="s">
        <v>234</v>
      </c>
      <c r="D94" s="21"/>
      <c r="E94" s="222" t="s">
        <v>249</v>
      </c>
      <c r="F94" s="324" t="s">
        <v>268</v>
      </c>
      <c r="G94" s="325"/>
      <c r="H94" s="198"/>
      <c r="I94" s="198"/>
      <c r="J94" s="180"/>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row>
    <row r="95" spans="1:39" s="184" customFormat="1" ht="29.5" hidden="1" customHeight="1" x14ac:dyDescent="0.25">
      <c r="A95" s="114"/>
      <c r="B95" s="115"/>
      <c r="C95" s="15"/>
      <c r="D95" s="21"/>
      <c r="E95" s="222" t="s">
        <v>249</v>
      </c>
      <c r="F95" s="324"/>
      <c r="G95" s="325"/>
      <c r="H95" s="198"/>
      <c r="I95" s="198"/>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row>
    <row r="96" spans="1:39" s="184" customFormat="1" ht="25" hidden="1" x14ac:dyDescent="0.25">
      <c r="A96" s="114"/>
      <c r="B96" s="115"/>
      <c r="C96" s="15"/>
      <c r="D96" s="21"/>
      <c r="E96" s="222" t="s">
        <v>249</v>
      </c>
      <c r="F96" s="324"/>
      <c r="G96" s="325"/>
      <c r="H96" s="198"/>
      <c r="I96" s="198"/>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row>
    <row r="97" spans="1:39" s="184" customFormat="1" ht="25" hidden="1" x14ac:dyDescent="0.25">
      <c r="A97" s="114"/>
      <c r="B97" s="115"/>
      <c r="C97" s="15"/>
      <c r="D97" s="21"/>
      <c r="E97" s="222" t="s">
        <v>249</v>
      </c>
      <c r="F97" s="324"/>
      <c r="G97" s="325"/>
      <c r="H97" s="198"/>
      <c r="I97" s="198"/>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row>
    <row r="98" spans="1:39" s="184" customFormat="1" ht="13" hidden="1" x14ac:dyDescent="0.25">
      <c r="A98" s="114"/>
      <c r="B98" s="115"/>
      <c r="C98" s="15"/>
      <c r="D98" s="227"/>
      <c r="E98" s="222"/>
      <c r="F98" s="223"/>
      <c r="G98" s="224"/>
      <c r="H98" s="198"/>
      <c r="I98" s="198"/>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row>
    <row r="99" spans="1:39" s="184" customFormat="1" ht="13" hidden="1" x14ac:dyDescent="0.25">
      <c r="A99" s="114"/>
      <c r="B99" s="115"/>
      <c r="C99" s="15"/>
      <c r="D99" s="227"/>
      <c r="E99" s="222"/>
      <c r="F99" s="228"/>
      <c r="G99" s="229"/>
      <c r="H99" s="198"/>
      <c r="I99" s="198"/>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row>
    <row r="100" spans="1:39" s="184" customFormat="1" ht="77.5" customHeight="1" x14ac:dyDescent="0.25">
      <c r="A100" s="114">
        <v>2.6</v>
      </c>
      <c r="B100" s="115" t="s">
        <v>77</v>
      </c>
      <c r="C100" s="15" t="s">
        <v>251</v>
      </c>
      <c r="D100" s="21"/>
      <c r="E100" s="222" t="s">
        <v>249</v>
      </c>
      <c r="F100" s="324"/>
      <c r="G100" s="325"/>
      <c r="H100" s="198"/>
      <c r="I100" s="198"/>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row>
    <row r="101" spans="1:39" s="184" customFormat="1" ht="50" x14ac:dyDescent="0.25">
      <c r="A101" s="114"/>
      <c r="B101" s="115"/>
      <c r="C101" s="15" t="s">
        <v>277</v>
      </c>
      <c r="D101" s="21"/>
      <c r="E101" s="222" t="s">
        <v>249</v>
      </c>
      <c r="F101" s="324"/>
      <c r="G101" s="325"/>
      <c r="H101" s="198"/>
      <c r="I101" s="198"/>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row>
    <row r="102" spans="1:39" s="184" customFormat="1" ht="25" hidden="1" x14ac:dyDescent="0.25">
      <c r="A102" s="114"/>
      <c r="B102" s="115"/>
      <c r="C102" s="15"/>
      <c r="D102" s="21"/>
      <c r="E102" s="222" t="s">
        <v>249</v>
      </c>
      <c r="F102" s="324"/>
      <c r="G102" s="325"/>
      <c r="H102" s="198"/>
      <c r="I102" s="198"/>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row>
    <row r="103" spans="1:39" s="184" customFormat="1" ht="25" hidden="1" x14ac:dyDescent="0.25">
      <c r="A103" s="114"/>
      <c r="B103" s="115"/>
      <c r="C103" s="15"/>
      <c r="D103" s="21"/>
      <c r="E103" s="222" t="s">
        <v>249</v>
      </c>
      <c r="F103" s="324"/>
      <c r="G103" s="325"/>
      <c r="H103" s="198"/>
      <c r="I103" s="198"/>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row>
    <row r="104" spans="1:39" s="184" customFormat="1" ht="13" hidden="1" x14ac:dyDescent="0.25">
      <c r="A104" s="114"/>
      <c r="B104" s="115"/>
      <c r="C104" s="15"/>
      <c r="D104" s="21"/>
      <c r="E104" s="222"/>
      <c r="F104" s="324"/>
      <c r="G104" s="325"/>
      <c r="H104" s="198"/>
      <c r="I104" s="198"/>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row>
    <row r="105" spans="1:39" s="184" customFormat="1" ht="59.5" hidden="1" customHeight="1" x14ac:dyDescent="0.25">
      <c r="A105" s="114"/>
      <c r="B105" s="115"/>
      <c r="C105" s="15"/>
      <c r="D105" s="227"/>
      <c r="E105" s="209"/>
      <c r="F105" s="209"/>
      <c r="G105" s="210"/>
      <c r="H105" s="198"/>
      <c r="I105" s="198"/>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row>
    <row r="106" spans="1:39" s="184" customFormat="1" ht="87.5" x14ac:dyDescent="0.25">
      <c r="A106" s="114">
        <v>2.7</v>
      </c>
      <c r="B106" s="115" t="s">
        <v>78</v>
      </c>
      <c r="C106" s="15" t="s">
        <v>233</v>
      </c>
      <c r="D106" s="21"/>
      <c r="E106" s="222" t="s">
        <v>249</v>
      </c>
      <c r="F106" s="324"/>
      <c r="G106" s="325"/>
      <c r="H106" s="198"/>
      <c r="I106" s="198"/>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row>
    <row r="107" spans="1:39" s="184" customFormat="1" ht="62.5" x14ac:dyDescent="0.25">
      <c r="A107" s="114"/>
      <c r="B107" s="115"/>
      <c r="C107" s="14" t="s">
        <v>234</v>
      </c>
      <c r="D107" s="21"/>
      <c r="E107" s="222" t="s">
        <v>249</v>
      </c>
      <c r="F107" s="324"/>
      <c r="G107" s="325"/>
      <c r="H107" s="198"/>
      <c r="I107" s="198"/>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row>
    <row r="108" spans="1:39" s="184" customFormat="1" ht="87.5" x14ac:dyDescent="0.25">
      <c r="A108" s="114"/>
      <c r="B108" s="115"/>
      <c r="C108" s="14" t="s">
        <v>241</v>
      </c>
      <c r="D108" s="21"/>
      <c r="E108" s="222" t="s">
        <v>249</v>
      </c>
      <c r="F108" s="324"/>
      <c r="G108" s="325"/>
      <c r="H108" s="198"/>
      <c r="I108" s="198"/>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row>
    <row r="109" spans="1:39" s="184" customFormat="1" ht="50" x14ac:dyDescent="0.25">
      <c r="A109" s="114"/>
      <c r="B109" s="115"/>
      <c r="C109" s="14" t="s">
        <v>278</v>
      </c>
      <c r="D109" s="21"/>
      <c r="E109" s="222" t="s">
        <v>249</v>
      </c>
      <c r="F109" s="324"/>
      <c r="G109" s="325"/>
      <c r="H109" s="198"/>
      <c r="I109" s="198"/>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row>
    <row r="110" spans="1:39" s="184" customFormat="1" ht="13" hidden="1" x14ac:dyDescent="0.25">
      <c r="A110" s="114"/>
      <c r="B110" s="115"/>
      <c r="C110" s="14"/>
      <c r="D110" s="21"/>
      <c r="E110" s="222"/>
      <c r="F110" s="324"/>
      <c r="G110" s="325"/>
      <c r="H110" s="198"/>
      <c r="I110" s="198"/>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row>
    <row r="111" spans="1:39" s="184" customFormat="1" ht="13" hidden="1" x14ac:dyDescent="0.25">
      <c r="A111" s="114"/>
      <c r="B111" s="115"/>
      <c r="C111" s="14"/>
      <c r="D111" s="21"/>
      <c r="E111" s="222"/>
      <c r="F111" s="324"/>
      <c r="G111" s="325"/>
      <c r="H111" s="198"/>
      <c r="I111" s="198"/>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row>
    <row r="112" spans="1:39" s="184" customFormat="1" ht="50" x14ac:dyDescent="0.25">
      <c r="A112" s="114">
        <v>2.8</v>
      </c>
      <c r="B112" s="115" t="s">
        <v>79</v>
      </c>
      <c r="C112" s="14" t="s">
        <v>232</v>
      </c>
      <c r="D112" s="21"/>
      <c r="E112" s="222" t="s">
        <v>249</v>
      </c>
      <c r="F112" s="324" t="s">
        <v>279</v>
      </c>
      <c r="G112" s="325"/>
      <c r="H112" s="198"/>
      <c r="I112" s="198"/>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row>
    <row r="113" spans="1:39" s="184" customFormat="1" ht="13" hidden="1" x14ac:dyDescent="0.25">
      <c r="A113" s="114"/>
      <c r="B113" s="177"/>
      <c r="C113" s="14"/>
      <c r="D113" s="178"/>
      <c r="E113" s="222"/>
      <c r="F113" s="209"/>
      <c r="G113" s="210"/>
      <c r="H113" s="198"/>
      <c r="I113" s="198"/>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row>
    <row r="114" spans="1:39" s="184" customFormat="1" ht="50" x14ac:dyDescent="0.25">
      <c r="A114" s="114">
        <v>3</v>
      </c>
      <c r="B114" s="177" t="s">
        <v>80</v>
      </c>
      <c r="C114" s="15" t="s">
        <v>280</v>
      </c>
      <c r="D114" s="178"/>
      <c r="E114" s="222" t="s">
        <v>249</v>
      </c>
      <c r="F114" s="324"/>
      <c r="G114" s="325"/>
      <c r="H114" s="198"/>
      <c r="I114" s="198"/>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row>
    <row r="115" spans="1:39" s="184" customFormat="1" ht="25" x14ac:dyDescent="0.25">
      <c r="A115" s="114"/>
      <c r="B115" s="177"/>
      <c r="C115" s="15" t="s">
        <v>230</v>
      </c>
      <c r="D115" s="178"/>
      <c r="E115" s="222" t="s">
        <v>249</v>
      </c>
      <c r="F115" s="324"/>
      <c r="G115" s="325"/>
      <c r="H115" s="198"/>
      <c r="I115" s="198"/>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row>
    <row r="116" spans="1:39" s="184" customFormat="1" ht="62.5" x14ac:dyDescent="0.25">
      <c r="A116" s="114"/>
      <c r="B116" s="177"/>
      <c r="C116" s="15" t="s">
        <v>226</v>
      </c>
      <c r="D116" s="178"/>
      <c r="E116" s="222" t="s">
        <v>249</v>
      </c>
      <c r="F116" s="324"/>
      <c r="G116" s="325"/>
      <c r="H116" s="198"/>
      <c r="I116" s="198"/>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row>
    <row r="117" spans="1:39" s="184" customFormat="1" ht="26" customHeight="1" x14ac:dyDescent="0.25">
      <c r="A117" s="114"/>
      <c r="B117" s="177"/>
      <c r="C117" s="15" t="s">
        <v>224</v>
      </c>
      <c r="D117" s="178"/>
      <c r="E117" s="222" t="s">
        <v>249</v>
      </c>
      <c r="F117" s="228"/>
      <c r="G117" s="229"/>
      <c r="H117" s="198"/>
      <c r="I117" s="198"/>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row>
    <row r="118" spans="1:39" s="184" customFormat="1" ht="24.5" customHeight="1" x14ac:dyDescent="0.25">
      <c r="A118" s="114"/>
      <c r="B118" s="177"/>
      <c r="C118" s="15" t="s">
        <v>242</v>
      </c>
      <c r="D118" s="178"/>
      <c r="E118" s="222" t="s">
        <v>249</v>
      </c>
      <c r="F118" s="324"/>
      <c r="G118" s="325"/>
      <c r="H118" s="198"/>
      <c r="I118" s="198"/>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row>
    <row r="119" spans="1:39" s="184" customFormat="1" ht="75" customHeight="1" x14ac:dyDescent="0.25">
      <c r="A119" s="114"/>
      <c r="B119" s="177"/>
      <c r="C119" s="15" t="s">
        <v>225</v>
      </c>
      <c r="D119" s="178"/>
      <c r="E119" s="222" t="s">
        <v>249</v>
      </c>
      <c r="F119" s="324"/>
      <c r="G119" s="325"/>
      <c r="H119" s="198"/>
      <c r="I119" s="198"/>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row>
    <row r="120" spans="1:39" s="184" customFormat="1" ht="81.5" customHeight="1" x14ac:dyDescent="0.25">
      <c r="A120" s="114"/>
      <c r="B120" s="177"/>
      <c r="C120" s="15" t="s">
        <v>223</v>
      </c>
      <c r="D120" s="178"/>
      <c r="E120" s="222" t="s">
        <v>249</v>
      </c>
      <c r="F120" s="228"/>
      <c r="G120" s="229"/>
      <c r="H120" s="198"/>
      <c r="I120" s="198"/>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row>
    <row r="121" spans="1:39" s="184" customFormat="1" ht="138.5" customHeight="1" x14ac:dyDescent="0.25">
      <c r="A121" s="114"/>
      <c r="B121" s="177"/>
      <c r="C121" s="15" t="s">
        <v>227</v>
      </c>
      <c r="D121" s="178"/>
      <c r="E121" s="222" t="s">
        <v>249</v>
      </c>
      <c r="F121" s="324" t="s">
        <v>257</v>
      </c>
      <c r="G121" s="325"/>
      <c r="H121" s="198"/>
      <c r="I121" s="198"/>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row>
    <row r="122" spans="1:39" s="184" customFormat="1" ht="13" x14ac:dyDescent="0.25">
      <c r="A122" s="114">
        <v>4</v>
      </c>
      <c r="B122" s="115" t="s">
        <v>107</v>
      </c>
      <c r="C122" s="179"/>
      <c r="D122" s="21"/>
      <c r="E122" s="168"/>
      <c r="F122" s="324"/>
      <c r="G122" s="325"/>
      <c r="H122" s="198"/>
      <c r="I122" s="198"/>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row>
    <row r="123" spans="1:39" s="184" customFormat="1" ht="39" customHeight="1" x14ac:dyDescent="0.25">
      <c r="A123" s="114">
        <v>5</v>
      </c>
      <c r="B123" s="115" t="s">
        <v>82</v>
      </c>
      <c r="C123" s="15" t="s">
        <v>243</v>
      </c>
      <c r="D123" s="21"/>
      <c r="E123" s="222" t="s">
        <v>249</v>
      </c>
      <c r="F123" s="324" t="s">
        <v>255</v>
      </c>
      <c r="G123" s="325"/>
      <c r="H123" s="198"/>
      <c r="I123" s="198"/>
      <c r="J123" s="180"/>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c r="AK123" s="180"/>
      <c r="AL123" s="180"/>
      <c r="AM123" s="180"/>
    </row>
    <row r="124" spans="1:39" s="184" customFormat="1" ht="57.5" customHeight="1" x14ac:dyDescent="0.25">
      <c r="A124" s="114"/>
      <c r="B124" s="115"/>
      <c r="C124" s="15" t="s">
        <v>281</v>
      </c>
      <c r="D124" s="21"/>
      <c r="E124" s="222" t="s">
        <v>249</v>
      </c>
      <c r="F124" s="324" t="s">
        <v>254</v>
      </c>
      <c r="G124" s="325"/>
      <c r="H124" s="198"/>
      <c r="I124" s="198"/>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row>
    <row r="125" spans="1:39" s="184" customFormat="1" ht="25" x14ac:dyDescent="0.25">
      <c r="A125" s="114"/>
      <c r="B125" s="115"/>
      <c r="C125" s="15" t="s">
        <v>282</v>
      </c>
      <c r="D125" s="21"/>
      <c r="E125" s="222" t="s">
        <v>249</v>
      </c>
      <c r="F125" s="324" t="s">
        <v>254</v>
      </c>
      <c r="G125" s="325"/>
      <c r="H125" s="198"/>
      <c r="I125" s="198"/>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row>
    <row r="126" spans="1:39" s="184" customFormat="1" ht="25" x14ac:dyDescent="0.25">
      <c r="A126" s="114"/>
      <c r="B126" s="115"/>
      <c r="C126" s="15" t="s">
        <v>252</v>
      </c>
      <c r="D126" s="21"/>
      <c r="E126" s="222" t="s">
        <v>249</v>
      </c>
      <c r="F126" s="324" t="s">
        <v>256</v>
      </c>
      <c r="G126" s="325"/>
      <c r="H126" s="198"/>
      <c r="I126" s="198"/>
      <c r="J126" s="180"/>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row>
    <row r="127" spans="1:39" s="184" customFormat="1" ht="25" x14ac:dyDescent="0.25">
      <c r="A127" s="114"/>
      <c r="B127" s="115"/>
      <c r="C127" s="15" t="s">
        <v>283</v>
      </c>
      <c r="D127" s="21"/>
      <c r="E127" s="222" t="s">
        <v>249</v>
      </c>
      <c r="F127" s="324" t="s">
        <v>254</v>
      </c>
      <c r="G127" s="325"/>
      <c r="H127" s="198"/>
      <c r="I127" s="198"/>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row>
    <row r="128" spans="1:39" s="184" customFormat="1" ht="57" customHeight="1" x14ac:dyDescent="0.25">
      <c r="A128" s="114"/>
      <c r="B128" s="115"/>
      <c r="C128" s="15" t="s">
        <v>253</v>
      </c>
      <c r="D128" s="21"/>
      <c r="E128" s="222" t="s">
        <v>249</v>
      </c>
      <c r="F128" s="324" t="s">
        <v>254</v>
      </c>
      <c r="G128" s="325"/>
      <c r="H128" s="198"/>
      <c r="I128" s="198"/>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row>
    <row r="129" spans="1:47" s="184" customFormat="1" ht="37.5" x14ac:dyDescent="0.25">
      <c r="A129" s="114"/>
      <c r="B129" s="115"/>
      <c r="C129" s="15" t="s">
        <v>245</v>
      </c>
      <c r="D129" s="21"/>
      <c r="E129" s="222" t="s">
        <v>249</v>
      </c>
      <c r="F129" s="324" t="s">
        <v>254</v>
      </c>
      <c r="G129" s="325"/>
      <c r="H129" s="198"/>
      <c r="I129" s="198"/>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row>
    <row r="130" spans="1:47" s="184" customFormat="1" ht="37.5" x14ac:dyDescent="0.25">
      <c r="A130" s="114"/>
      <c r="B130" s="115"/>
      <c r="C130" s="15" t="s">
        <v>244</v>
      </c>
      <c r="D130" s="21"/>
      <c r="E130" s="222" t="s">
        <v>249</v>
      </c>
      <c r="F130" s="324" t="s">
        <v>254</v>
      </c>
      <c r="G130" s="325"/>
      <c r="H130" s="198"/>
      <c r="I130" s="198"/>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row>
    <row r="131" spans="1:47" s="184" customFormat="1" ht="37.5" x14ac:dyDescent="0.25">
      <c r="A131" s="114"/>
      <c r="B131" s="115"/>
      <c r="C131" s="15" t="s">
        <v>284</v>
      </c>
      <c r="D131" s="21"/>
      <c r="E131" s="222" t="s">
        <v>249</v>
      </c>
      <c r="F131" s="324" t="s">
        <v>254</v>
      </c>
      <c r="G131" s="325"/>
      <c r="H131" s="198"/>
      <c r="I131" s="198"/>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row>
    <row r="132" spans="1:47" s="184" customFormat="1" ht="25" x14ac:dyDescent="0.25">
      <c r="A132" s="114"/>
      <c r="B132" s="115"/>
      <c r="C132" s="15" t="s">
        <v>246</v>
      </c>
      <c r="D132" s="21"/>
      <c r="E132" s="222" t="s">
        <v>249</v>
      </c>
      <c r="F132" s="324" t="s">
        <v>254</v>
      </c>
      <c r="G132" s="325"/>
      <c r="H132" s="198"/>
      <c r="I132" s="198"/>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row>
    <row r="133" spans="1:47" s="184" customFormat="1" ht="25" hidden="1" x14ac:dyDescent="0.25">
      <c r="A133" s="114"/>
      <c r="B133" s="115"/>
      <c r="C133" s="15"/>
      <c r="D133" s="21"/>
      <c r="E133" s="222" t="s">
        <v>249</v>
      </c>
      <c r="F133" s="209"/>
      <c r="G133" s="210"/>
      <c r="H133" s="198"/>
      <c r="I133" s="198"/>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row>
    <row r="134" spans="1:47" s="184" customFormat="1" ht="25" hidden="1" x14ac:dyDescent="0.25">
      <c r="A134" s="114"/>
      <c r="B134" s="115"/>
      <c r="C134" s="15"/>
      <c r="D134" s="21"/>
      <c r="E134" s="222" t="s">
        <v>249</v>
      </c>
      <c r="F134" s="209"/>
      <c r="G134" s="210"/>
      <c r="H134" s="198"/>
      <c r="I134" s="198"/>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row>
    <row r="135" spans="1:47" s="184" customFormat="1" ht="13" x14ac:dyDescent="0.25">
      <c r="A135" s="114">
        <v>6</v>
      </c>
      <c r="B135" s="115" t="s">
        <v>83</v>
      </c>
      <c r="C135" s="15"/>
      <c r="D135" s="21"/>
      <c r="E135" s="168"/>
      <c r="F135" s="324"/>
      <c r="G135" s="325"/>
      <c r="H135" s="198"/>
      <c r="I135" s="198"/>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row>
    <row r="136" spans="1:47" s="184" customFormat="1" ht="13" x14ac:dyDescent="0.25">
      <c r="A136" s="114">
        <v>7</v>
      </c>
      <c r="B136" s="115" t="s">
        <v>84</v>
      </c>
      <c r="C136" s="15"/>
      <c r="D136" s="21"/>
      <c r="E136" s="168"/>
      <c r="F136" s="324"/>
      <c r="G136" s="325"/>
      <c r="H136" s="198"/>
      <c r="I136" s="198"/>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row>
    <row r="137" spans="1:47" s="184" customFormat="1" ht="50" x14ac:dyDescent="0.25">
      <c r="A137" s="114">
        <v>8</v>
      </c>
      <c r="B137" s="115" t="s">
        <v>85</v>
      </c>
      <c r="C137" s="15" t="s">
        <v>247</v>
      </c>
      <c r="D137" s="21"/>
      <c r="E137" s="222" t="s">
        <v>249</v>
      </c>
      <c r="F137" s="324" t="s">
        <v>264</v>
      </c>
      <c r="G137" s="325"/>
      <c r="H137" s="199"/>
      <c r="I137" s="199"/>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row>
    <row r="138" spans="1:47" s="184" customFormat="1" ht="37.5" x14ac:dyDescent="0.25">
      <c r="A138" s="211"/>
      <c r="B138" s="212"/>
      <c r="C138" s="15" t="s">
        <v>285</v>
      </c>
      <c r="D138" s="21"/>
      <c r="E138" s="222" t="s">
        <v>249</v>
      </c>
      <c r="F138" s="324" t="s">
        <v>288</v>
      </c>
      <c r="G138" s="325"/>
      <c r="H138" s="213"/>
      <c r="I138" s="213"/>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row>
    <row r="139" spans="1:47" s="184" customFormat="1" ht="25" x14ac:dyDescent="0.25">
      <c r="A139" s="211"/>
      <c r="B139" s="212"/>
      <c r="C139" s="15" t="s">
        <v>286</v>
      </c>
      <c r="D139" s="21"/>
      <c r="E139" s="222"/>
      <c r="F139" s="324" t="s">
        <v>289</v>
      </c>
      <c r="G139" s="325"/>
      <c r="H139" s="213"/>
      <c r="I139" s="213"/>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row>
    <row r="140" spans="1:47" s="184" customFormat="1" ht="25" x14ac:dyDescent="0.25">
      <c r="A140" s="211"/>
      <c r="B140" s="212"/>
      <c r="C140" s="15" t="s">
        <v>287</v>
      </c>
      <c r="D140" s="21"/>
      <c r="E140" s="222"/>
      <c r="F140" s="324" t="s">
        <v>289</v>
      </c>
      <c r="G140" s="325"/>
      <c r="H140" s="213"/>
      <c r="I140" s="213"/>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row>
    <row r="141" spans="1:47" s="184" customFormat="1" ht="13" x14ac:dyDescent="0.25">
      <c r="A141" s="217"/>
      <c r="B141" s="218"/>
      <c r="C141" s="15"/>
      <c r="D141" s="219"/>
      <c r="E141" s="220"/>
      <c r="F141" s="220"/>
      <c r="G141" s="220"/>
      <c r="H141" s="221"/>
      <c r="I141" s="221"/>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row>
    <row r="142" spans="1:47" s="201" customFormat="1" ht="13.5" thickBot="1" x14ac:dyDescent="0.3">
      <c r="A142" s="184"/>
      <c r="B142" s="184"/>
      <c r="C142" s="214" t="s">
        <v>142</v>
      </c>
      <c r="D142" s="215">
        <f>SUM(D44:D137)</f>
        <v>1058491</v>
      </c>
      <c r="E142" s="394"/>
      <c r="F142" s="394"/>
      <c r="G142" s="394"/>
      <c r="H142" s="216">
        <f>SUM(H44:H137)</f>
        <v>987918</v>
      </c>
      <c r="I142" s="216">
        <f>SUM(I44:I137)</f>
        <v>161463</v>
      </c>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row>
    <row r="143" spans="1:47" s="201" customFormat="1" ht="39" customHeight="1" thickBot="1" x14ac:dyDescent="0.3">
      <c r="A143" s="93"/>
      <c r="B143" s="93"/>
      <c r="C143" s="118" t="s">
        <v>153</v>
      </c>
      <c r="D143" s="63">
        <f>D142/$C$6</f>
        <v>282.7921453379642</v>
      </c>
      <c r="E143" s="395"/>
      <c r="F143" s="395"/>
      <c r="G143" s="395"/>
      <c r="H143" s="202">
        <f t="shared" ref="H143:I143" si="3">H142/$C$6</f>
        <v>263.93748330216403</v>
      </c>
      <c r="I143" s="202">
        <f t="shared" si="3"/>
        <v>43.137323002938821</v>
      </c>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row>
    <row r="144" spans="1:47" s="201" customFormat="1" ht="18.5" customHeight="1" x14ac:dyDescent="0.25">
      <c r="A144" s="93"/>
      <c r="B144" s="93"/>
      <c r="C144" s="156"/>
      <c r="D144" s="156"/>
      <c r="E144" s="156"/>
      <c r="F144" s="156"/>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row>
    <row r="145" spans="1:47" s="201" customFormat="1" ht="20" x14ac:dyDescent="0.25">
      <c r="A145" s="262" t="s">
        <v>170</v>
      </c>
      <c r="B145" s="263"/>
      <c r="C145" s="203" t="s">
        <v>131</v>
      </c>
      <c r="D145" s="156"/>
      <c r="E145" s="156"/>
      <c r="F145" s="156"/>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row>
    <row r="146" spans="1:47" s="201" customFormat="1" ht="13" x14ac:dyDescent="0.25">
      <c r="A146" s="93"/>
      <c r="B146" s="93"/>
      <c r="C146" s="156"/>
      <c r="D146" s="156"/>
      <c r="E146" s="156"/>
      <c r="F146" s="156"/>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row>
    <row r="147" spans="1:47" s="201" customFormat="1" ht="13" x14ac:dyDescent="0.25">
      <c r="A147" s="431" t="s">
        <v>122</v>
      </c>
      <c r="B147" s="431"/>
      <c r="C147" s="431"/>
      <c r="D147" s="431"/>
      <c r="E147" s="431"/>
      <c r="F147" s="431"/>
      <c r="G147" s="431"/>
      <c r="H147" s="431"/>
      <c r="I147" s="431"/>
      <c r="J147" s="431"/>
      <c r="K147" s="431"/>
      <c r="L147" s="431"/>
      <c r="M147" s="431"/>
      <c r="N147" s="431"/>
      <c r="O147" s="431"/>
      <c r="P147" s="431"/>
      <c r="Q147" s="431"/>
      <c r="R147" s="431"/>
      <c r="S147" s="431"/>
      <c r="T147" s="431"/>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row>
    <row r="148" spans="1:47" s="201" customFormat="1" ht="13" x14ac:dyDescent="0.25">
      <c r="A148" s="432"/>
      <c r="B148" s="432"/>
      <c r="C148" s="432"/>
      <c r="D148" s="432"/>
      <c r="E148" s="432"/>
      <c r="F148" s="432"/>
      <c r="G148" s="432"/>
      <c r="H148" s="432"/>
      <c r="I148" s="432"/>
      <c r="J148" s="432"/>
      <c r="K148" s="432"/>
      <c r="L148" s="432"/>
      <c r="M148" s="432"/>
      <c r="N148" s="432"/>
      <c r="O148" s="432"/>
      <c r="P148" s="432"/>
      <c r="Q148" s="432"/>
      <c r="R148" s="432"/>
      <c r="S148" s="432"/>
      <c r="T148" s="432"/>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row>
    <row r="149" spans="1:47" x14ac:dyDescent="0.25">
      <c r="A149" s="316" t="s">
        <v>121</v>
      </c>
      <c r="B149" s="317"/>
      <c r="C149" s="322" t="s">
        <v>163</v>
      </c>
      <c r="D149" s="322" t="s">
        <v>160</v>
      </c>
      <c r="E149" s="302" t="s">
        <v>158</v>
      </c>
      <c r="F149" s="304"/>
      <c r="G149" s="303" t="s">
        <v>159</v>
      </c>
      <c r="H149" s="303"/>
      <c r="I149" s="303"/>
      <c r="J149" s="303"/>
      <c r="K149" s="303"/>
      <c r="L149" s="303"/>
      <c r="M149" s="303"/>
      <c r="N149" s="303"/>
      <c r="O149" s="302" t="s">
        <v>161</v>
      </c>
      <c r="P149" s="303"/>
      <c r="Q149" s="303"/>
      <c r="R149" s="304"/>
      <c r="S149" s="308" t="s">
        <v>120</v>
      </c>
      <c r="T149" s="304" t="s">
        <v>162</v>
      </c>
    </row>
    <row r="150" spans="1:47" x14ac:dyDescent="0.25">
      <c r="A150" s="318"/>
      <c r="B150" s="319"/>
      <c r="C150" s="377"/>
      <c r="D150" s="323"/>
      <c r="E150" s="305"/>
      <c r="F150" s="307"/>
      <c r="G150" s="306"/>
      <c r="H150" s="306"/>
      <c r="I150" s="306"/>
      <c r="J150" s="306"/>
      <c r="K150" s="306"/>
      <c r="L150" s="306"/>
      <c r="M150" s="306"/>
      <c r="N150" s="306"/>
      <c r="O150" s="305"/>
      <c r="P150" s="306"/>
      <c r="Q150" s="306"/>
      <c r="R150" s="307"/>
      <c r="S150" s="309"/>
      <c r="T150" s="307"/>
    </row>
    <row r="151" spans="1:47" ht="13" x14ac:dyDescent="0.25">
      <c r="A151" s="320"/>
      <c r="B151" s="321"/>
      <c r="C151" s="378"/>
      <c r="D151" s="311" t="s">
        <v>115</v>
      </c>
      <c r="E151" s="312"/>
      <c r="F151" s="313"/>
      <c r="G151" s="311" t="s">
        <v>114</v>
      </c>
      <c r="H151" s="312"/>
      <c r="I151" s="312"/>
      <c r="J151" s="312"/>
      <c r="K151" s="312"/>
      <c r="L151" s="312"/>
      <c r="M151" s="312"/>
      <c r="N151" s="313"/>
      <c r="O151" s="311" t="s">
        <v>113</v>
      </c>
      <c r="P151" s="312"/>
      <c r="Q151" s="312"/>
      <c r="R151" s="313"/>
      <c r="S151" s="309"/>
      <c r="T151" s="304" t="s">
        <v>112</v>
      </c>
    </row>
    <row r="152" spans="1:47" ht="39" x14ac:dyDescent="0.25">
      <c r="A152" s="124" t="s">
        <v>65</v>
      </c>
      <c r="B152" s="124"/>
      <c r="C152" s="125"/>
      <c r="D152" s="125" t="s">
        <v>86</v>
      </c>
      <c r="E152" s="125" t="s">
        <v>129</v>
      </c>
      <c r="F152" s="125" t="s">
        <v>88</v>
      </c>
      <c r="G152" s="125" t="s">
        <v>89</v>
      </c>
      <c r="H152" s="125" t="s">
        <v>90</v>
      </c>
      <c r="I152" s="125" t="s">
        <v>91</v>
      </c>
      <c r="J152" s="125" t="s">
        <v>92</v>
      </c>
      <c r="K152" s="125" t="s">
        <v>93</v>
      </c>
      <c r="L152" s="311" t="s">
        <v>94</v>
      </c>
      <c r="M152" s="313"/>
      <c r="N152" s="125" t="s">
        <v>95</v>
      </c>
      <c r="O152" s="125" t="s">
        <v>96</v>
      </c>
      <c r="P152" s="125" t="s">
        <v>97</v>
      </c>
      <c r="Q152" s="125" t="s">
        <v>98</v>
      </c>
      <c r="R152" s="125" t="s">
        <v>99</v>
      </c>
      <c r="S152" s="310"/>
      <c r="T152" s="307"/>
    </row>
    <row r="153" spans="1:47" ht="25" x14ac:dyDescent="0.25">
      <c r="A153" s="126">
        <v>0.1</v>
      </c>
      <c r="B153" s="115" t="s">
        <v>67</v>
      </c>
      <c r="C153" s="272"/>
      <c r="D153" s="273"/>
      <c r="E153" s="273"/>
      <c r="F153" s="273"/>
      <c r="G153" s="273"/>
      <c r="H153" s="273"/>
      <c r="I153" s="273"/>
      <c r="J153" s="273"/>
      <c r="K153" s="273"/>
      <c r="L153" s="273"/>
      <c r="M153" s="273"/>
      <c r="N153" s="274"/>
      <c r="O153" s="40"/>
      <c r="P153" s="40"/>
      <c r="Q153" s="40"/>
      <c r="R153" s="40"/>
      <c r="S153" s="140">
        <f>SUM(C153:R153)</f>
        <v>0</v>
      </c>
      <c r="T153" s="36"/>
    </row>
    <row r="154" spans="1:47" x14ac:dyDescent="0.25">
      <c r="A154" s="114">
        <v>0.2</v>
      </c>
      <c r="B154" s="115" t="s">
        <v>68</v>
      </c>
      <c r="C154" s="275"/>
      <c r="D154" s="276"/>
      <c r="E154" s="276"/>
      <c r="F154" s="276"/>
      <c r="G154" s="276"/>
      <c r="H154" s="276"/>
      <c r="I154" s="276"/>
      <c r="J154" s="276"/>
      <c r="K154" s="276"/>
      <c r="L154" s="276"/>
      <c r="M154" s="276"/>
      <c r="N154" s="277"/>
      <c r="O154" s="40"/>
      <c r="P154" s="40"/>
      <c r="Q154" s="40"/>
      <c r="R154" s="40"/>
      <c r="S154" s="140">
        <f t="shared" ref="S154:S168" si="4">SUM(C154:R154)</f>
        <v>0</v>
      </c>
      <c r="T154" s="36"/>
    </row>
    <row r="155" spans="1:47" ht="30" x14ac:dyDescent="0.25">
      <c r="A155" s="114">
        <v>0.3</v>
      </c>
      <c r="B155" s="115" t="s">
        <v>69</v>
      </c>
      <c r="C155" s="36"/>
      <c r="D155" s="36"/>
      <c r="E155" s="38"/>
      <c r="F155" s="32">
        <v>240380</v>
      </c>
      <c r="G155" s="226" t="s">
        <v>250</v>
      </c>
      <c r="H155" s="40"/>
      <c r="I155" s="40"/>
      <c r="J155" s="40"/>
      <c r="K155" s="40"/>
      <c r="L155" s="418"/>
      <c r="M155" s="419"/>
      <c r="N155" s="420"/>
      <c r="O155" s="40"/>
      <c r="P155" s="40"/>
      <c r="Q155" s="40"/>
      <c r="R155" s="40"/>
      <c r="S155" s="140">
        <f t="shared" si="4"/>
        <v>240380</v>
      </c>
      <c r="T155" s="36">
        <v>-52327</v>
      </c>
    </row>
    <row r="156" spans="1:47" x14ac:dyDescent="0.25">
      <c r="A156" s="114">
        <v>0.4</v>
      </c>
      <c r="B156" s="115" t="s">
        <v>70</v>
      </c>
      <c r="C156" s="36"/>
      <c r="D156" s="36"/>
      <c r="E156" s="38"/>
      <c r="F156" s="39"/>
      <c r="G156" s="41"/>
      <c r="H156" s="40"/>
      <c r="I156" s="40"/>
      <c r="J156" s="40"/>
      <c r="K156" s="40"/>
      <c r="L156" s="272"/>
      <c r="M156" s="273"/>
      <c r="N156" s="274"/>
      <c r="O156" s="40"/>
      <c r="P156" s="40"/>
      <c r="Q156" s="40"/>
      <c r="R156" s="40"/>
      <c r="S156" s="140">
        <f t="shared" si="4"/>
        <v>0</v>
      </c>
      <c r="T156" s="40"/>
    </row>
    <row r="157" spans="1:47" ht="12" customHeight="1" x14ac:dyDescent="0.25">
      <c r="A157" s="114">
        <v>0.5</v>
      </c>
      <c r="B157" s="115" t="s">
        <v>100</v>
      </c>
      <c r="C157" s="36"/>
      <c r="D157" s="36"/>
      <c r="E157" s="38"/>
      <c r="F157" s="39"/>
      <c r="G157" s="41"/>
      <c r="H157" s="40"/>
      <c r="I157" s="40"/>
      <c r="J157" s="40"/>
      <c r="K157" s="40"/>
      <c r="L157" s="272"/>
      <c r="M157" s="273"/>
      <c r="N157" s="274"/>
      <c r="O157" s="36"/>
      <c r="P157" s="40"/>
      <c r="Q157" s="40"/>
      <c r="R157" s="40"/>
      <c r="S157" s="140">
        <f t="shared" si="4"/>
        <v>0</v>
      </c>
      <c r="T157" s="40"/>
    </row>
    <row r="158" spans="1:47" ht="13" x14ac:dyDescent="0.25">
      <c r="A158" s="114">
        <v>1</v>
      </c>
      <c r="B158" s="124" t="s">
        <v>71</v>
      </c>
      <c r="C158" s="36"/>
      <c r="D158" s="32">
        <v>160144.65999999997</v>
      </c>
      <c r="E158" s="33">
        <v>6531.92</v>
      </c>
      <c r="F158" s="32">
        <v>7672.83</v>
      </c>
      <c r="G158" s="40"/>
      <c r="H158" s="40"/>
      <c r="I158" s="36">
        <v>0</v>
      </c>
      <c r="J158" s="32">
        <v>1332.63</v>
      </c>
      <c r="K158" s="40"/>
      <c r="L158" s="272"/>
      <c r="M158" s="273"/>
      <c r="N158" s="274"/>
      <c r="O158" s="36">
        <v>9356.880000000001</v>
      </c>
      <c r="P158" s="40"/>
      <c r="Q158" s="40"/>
      <c r="R158" s="40"/>
      <c r="S158" s="140">
        <f t="shared" si="4"/>
        <v>185038.91999999998</v>
      </c>
      <c r="T158" s="36">
        <v>-31183.469999999998</v>
      </c>
    </row>
    <row r="159" spans="1:47" x14ac:dyDescent="0.25">
      <c r="A159" s="114">
        <v>2.1</v>
      </c>
      <c r="B159" s="115" t="s">
        <v>72</v>
      </c>
      <c r="C159" s="36"/>
      <c r="D159" s="32">
        <v>115372.29</v>
      </c>
      <c r="E159" s="32">
        <v>4510.3599999999997</v>
      </c>
      <c r="F159" s="32">
        <v>5320.69</v>
      </c>
      <c r="G159" s="40"/>
      <c r="H159" s="40"/>
      <c r="I159" s="36">
        <v>0</v>
      </c>
      <c r="J159" s="32">
        <v>0</v>
      </c>
      <c r="K159" s="40"/>
      <c r="L159" s="272"/>
      <c r="M159" s="273"/>
      <c r="N159" s="274"/>
      <c r="O159" s="32">
        <v>6492.68</v>
      </c>
      <c r="P159" s="40"/>
      <c r="Q159" s="40"/>
      <c r="R159" s="40"/>
      <c r="S159" s="140">
        <f t="shared" si="4"/>
        <v>131696.01999999999</v>
      </c>
      <c r="T159" s="36">
        <v>-21089.360000000001</v>
      </c>
    </row>
    <row r="160" spans="1:47" x14ac:dyDescent="0.25">
      <c r="A160" s="114">
        <v>2.2000000000000002</v>
      </c>
      <c r="B160" s="115" t="s">
        <v>73</v>
      </c>
      <c r="C160" s="36"/>
      <c r="D160" s="32">
        <v>274958.81</v>
      </c>
      <c r="E160" s="33">
        <v>5577.43</v>
      </c>
      <c r="F160" s="32">
        <v>1271.33</v>
      </c>
      <c r="G160" s="40"/>
      <c r="H160" s="40"/>
      <c r="I160" s="36">
        <v>0</v>
      </c>
      <c r="J160" s="32">
        <v>0</v>
      </c>
      <c r="K160" s="40"/>
      <c r="L160" s="272"/>
      <c r="M160" s="273"/>
      <c r="N160" s="274"/>
      <c r="O160" s="32">
        <v>6977.52</v>
      </c>
      <c r="P160" s="40"/>
      <c r="Q160" s="40"/>
      <c r="R160" s="40"/>
      <c r="S160" s="140">
        <f t="shared" si="4"/>
        <v>288785.09000000003</v>
      </c>
      <c r="T160" s="36">
        <v>-28690.3</v>
      </c>
    </row>
    <row r="161" spans="1:21" x14ac:dyDescent="0.25">
      <c r="A161" s="114">
        <v>2.2999999999999998</v>
      </c>
      <c r="B161" s="115" t="s">
        <v>74</v>
      </c>
      <c r="C161" s="36"/>
      <c r="D161" s="32">
        <v>61659.08</v>
      </c>
      <c r="E161" s="33">
        <v>708.55</v>
      </c>
      <c r="F161" s="32">
        <v>1910.74</v>
      </c>
      <c r="G161" s="40"/>
      <c r="H161" s="40"/>
      <c r="I161" s="36">
        <v>0</v>
      </c>
      <c r="J161" s="32">
        <v>8618.5499999999993</v>
      </c>
      <c r="K161" s="40"/>
      <c r="L161" s="272"/>
      <c r="M161" s="273"/>
      <c r="N161" s="274"/>
      <c r="O161" s="32">
        <v>6329.42</v>
      </c>
      <c r="P161" s="40"/>
      <c r="Q161" s="40"/>
      <c r="R161" s="40"/>
      <c r="S161" s="140">
        <f t="shared" si="4"/>
        <v>79226.34</v>
      </c>
      <c r="T161" s="36">
        <v>-8552.89</v>
      </c>
    </row>
    <row r="162" spans="1:21" x14ac:dyDescent="0.25">
      <c r="A162" s="114">
        <v>2.4</v>
      </c>
      <c r="B162" s="115" t="s">
        <v>75</v>
      </c>
      <c r="C162" s="36">
        <v>17.14</v>
      </c>
      <c r="D162" s="32">
        <v>51503.54</v>
      </c>
      <c r="E162" s="33">
        <v>2797.3</v>
      </c>
      <c r="F162" s="32">
        <v>2448.16</v>
      </c>
      <c r="G162" s="40"/>
      <c r="H162" s="40"/>
      <c r="I162" s="36">
        <v>130.55000000000001</v>
      </c>
      <c r="J162" s="32">
        <v>0</v>
      </c>
      <c r="K162" s="40"/>
      <c r="L162" s="272"/>
      <c r="M162" s="273"/>
      <c r="N162" s="274"/>
      <c r="O162" s="32">
        <v>4004.1</v>
      </c>
      <c r="P162" s="40"/>
      <c r="Q162" s="40"/>
      <c r="R162" s="40"/>
      <c r="S162" s="140">
        <f t="shared" si="4"/>
        <v>60900.79</v>
      </c>
      <c r="T162" s="36">
        <v>-6120.3600000000006</v>
      </c>
    </row>
    <row r="163" spans="1:21" x14ac:dyDescent="0.25">
      <c r="A163" s="114">
        <v>2.5</v>
      </c>
      <c r="B163" s="115" t="s">
        <v>76</v>
      </c>
      <c r="C163" s="36"/>
      <c r="D163" s="32">
        <v>350643.47</v>
      </c>
      <c r="E163" s="33">
        <v>2271.4299999999998</v>
      </c>
      <c r="F163" s="32">
        <v>26520.48</v>
      </c>
      <c r="G163" s="40"/>
      <c r="H163" s="40"/>
      <c r="I163" s="36">
        <v>0</v>
      </c>
      <c r="J163" s="32">
        <v>1237.1300000000001</v>
      </c>
      <c r="K163" s="40"/>
      <c r="L163" s="272"/>
      <c r="M163" s="273"/>
      <c r="N163" s="274"/>
      <c r="O163" s="32">
        <v>13633.83</v>
      </c>
      <c r="P163" s="40"/>
      <c r="Q163" s="40"/>
      <c r="R163" s="40"/>
      <c r="S163" s="140">
        <f t="shared" si="4"/>
        <v>394306.33999999997</v>
      </c>
      <c r="T163" s="36">
        <v>-83238.64</v>
      </c>
    </row>
    <row r="164" spans="1:21" x14ac:dyDescent="0.25">
      <c r="A164" s="114">
        <v>2.6</v>
      </c>
      <c r="B164" s="115" t="s">
        <v>77</v>
      </c>
      <c r="C164" s="36"/>
      <c r="D164" s="32">
        <v>300367.96999999997</v>
      </c>
      <c r="E164" s="33">
        <v>264</v>
      </c>
      <c r="F164" s="32">
        <v>0</v>
      </c>
      <c r="G164" s="40"/>
      <c r="H164" s="40"/>
      <c r="I164" s="36">
        <v>360809.71</v>
      </c>
      <c r="J164" s="32">
        <v>300367.96999999997</v>
      </c>
      <c r="K164" s="40"/>
      <c r="L164" s="272"/>
      <c r="M164" s="273"/>
      <c r="N164" s="274"/>
      <c r="O164" s="32">
        <v>42.79</v>
      </c>
      <c r="P164" s="40"/>
      <c r="Q164" s="40"/>
      <c r="R164" s="40"/>
      <c r="S164" s="140">
        <f t="shared" si="4"/>
        <v>961852.44</v>
      </c>
      <c r="T164" s="36">
        <v>-213131.58000000002</v>
      </c>
    </row>
    <row r="165" spans="1:21" x14ac:dyDescent="0.25">
      <c r="A165" s="114">
        <v>2.7</v>
      </c>
      <c r="B165" s="115" t="s">
        <v>78</v>
      </c>
      <c r="C165" s="36"/>
      <c r="D165" s="32">
        <v>113912.36</v>
      </c>
      <c r="E165" s="33">
        <v>492.27</v>
      </c>
      <c r="F165" s="32">
        <v>10312.07</v>
      </c>
      <c r="G165" s="40"/>
      <c r="H165" s="40"/>
      <c r="I165" s="36">
        <v>0</v>
      </c>
      <c r="J165" s="32">
        <v>17188.63</v>
      </c>
      <c r="K165" s="40"/>
      <c r="L165" s="272"/>
      <c r="M165" s="273"/>
      <c r="N165" s="274"/>
      <c r="O165" s="32">
        <v>7574.26</v>
      </c>
      <c r="P165" s="40"/>
      <c r="Q165" s="40"/>
      <c r="R165" s="40"/>
      <c r="S165" s="140">
        <f t="shared" si="4"/>
        <v>149479.59000000003</v>
      </c>
      <c r="T165" s="36">
        <v>-11579.55</v>
      </c>
    </row>
    <row r="166" spans="1:21" x14ac:dyDescent="0.25">
      <c r="A166" s="114">
        <v>2.8</v>
      </c>
      <c r="B166" s="115" t="s">
        <v>79</v>
      </c>
      <c r="C166" s="36">
        <v>75641.97</v>
      </c>
      <c r="D166" s="32">
        <v>71390.41</v>
      </c>
      <c r="E166" s="33">
        <v>231.76</v>
      </c>
      <c r="F166" s="32">
        <v>0</v>
      </c>
      <c r="G166" s="40"/>
      <c r="H166" s="40"/>
      <c r="I166" s="36">
        <v>0</v>
      </c>
      <c r="J166" s="32">
        <v>71390.41</v>
      </c>
      <c r="K166" s="40"/>
      <c r="L166" s="272"/>
      <c r="M166" s="273"/>
      <c r="N166" s="274"/>
      <c r="O166" s="32">
        <v>5843.93</v>
      </c>
      <c r="P166" s="40"/>
      <c r="Q166" s="40"/>
      <c r="R166" s="40"/>
      <c r="S166" s="140">
        <f t="shared" si="4"/>
        <v>224498.48</v>
      </c>
      <c r="T166" s="36">
        <v>-46902.62</v>
      </c>
    </row>
    <row r="167" spans="1:21" ht="13" x14ac:dyDescent="0.25">
      <c r="A167" s="114">
        <v>3</v>
      </c>
      <c r="B167" s="124" t="s">
        <v>80</v>
      </c>
      <c r="C167" s="36">
        <v>18473.34</v>
      </c>
      <c r="D167" s="32">
        <v>45617.120000000003</v>
      </c>
      <c r="E167" s="33">
        <v>143.66</v>
      </c>
      <c r="F167" s="32">
        <v>6128.33</v>
      </c>
      <c r="G167" s="40"/>
      <c r="H167" s="40"/>
      <c r="I167" s="36">
        <v>9033.2900000000009</v>
      </c>
      <c r="J167" s="32">
        <v>63488.24</v>
      </c>
      <c r="K167" s="40"/>
      <c r="L167" s="272"/>
      <c r="M167" s="273"/>
      <c r="N167" s="274"/>
      <c r="O167" s="32">
        <v>8370.2000000000007</v>
      </c>
      <c r="P167" s="40"/>
      <c r="Q167" s="40"/>
      <c r="R167" s="40"/>
      <c r="S167" s="140">
        <f t="shared" ref="S167" si="5">SUM(C167:R167)</f>
        <v>151254.18000000002</v>
      </c>
      <c r="T167" s="36">
        <v>-24152.489999999998</v>
      </c>
    </row>
    <row r="168" spans="1:21" ht="12" customHeight="1" x14ac:dyDescent="0.25">
      <c r="A168" s="114">
        <v>4</v>
      </c>
      <c r="B168" s="124" t="s">
        <v>81</v>
      </c>
      <c r="C168" s="36"/>
      <c r="D168" s="36"/>
      <c r="E168" s="42"/>
      <c r="F168" s="36"/>
      <c r="G168" s="40"/>
      <c r="H168" s="40"/>
      <c r="I168" s="36"/>
      <c r="J168" s="40"/>
      <c r="K168" s="40"/>
      <c r="L168" s="275"/>
      <c r="M168" s="276"/>
      <c r="N168" s="277"/>
      <c r="O168" s="40"/>
      <c r="P168" s="40"/>
      <c r="Q168" s="40"/>
      <c r="R168" s="40"/>
      <c r="S168" s="140">
        <f t="shared" si="4"/>
        <v>0</v>
      </c>
      <c r="T168" s="39"/>
    </row>
    <row r="169" spans="1:21" ht="13" x14ac:dyDescent="0.25">
      <c r="A169" s="114">
        <v>5</v>
      </c>
      <c r="B169" s="124" t="s">
        <v>82</v>
      </c>
      <c r="C169" s="36">
        <v>188.89</v>
      </c>
      <c r="D169" s="36">
        <v>148816.85</v>
      </c>
      <c r="E169" s="42">
        <v>221.56</v>
      </c>
      <c r="F169" s="36">
        <v>1790.36</v>
      </c>
      <c r="G169" s="40"/>
      <c r="H169" s="40"/>
      <c r="I169" s="36">
        <v>13766.37</v>
      </c>
      <c r="J169" s="36">
        <v>275571.46000000002</v>
      </c>
      <c r="K169" s="40"/>
      <c r="L169" s="32">
        <v>1394994.1599999899</v>
      </c>
      <c r="M169" s="32">
        <v>1739210</v>
      </c>
      <c r="N169" s="32">
        <v>216832.6446</v>
      </c>
      <c r="O169" s="36">
        <v>5547.52</v>
      </c>
      <c r="P169" s="40"/>
      <c r="Q169" s="40"/>
      <c r="R169" s="40"/>
      <c r="S169" s="140">
        <f t="shared" ref="S169:S172" si="6">SUM(C169:R169)</f>
        <v>3796939.8145999904</v>
      </c>
      <c r="T169" s="32">
        <v>-69075.75</v>
      </c>
    </row>
    <row r="170" spans="1:21" ht="13" x14ac:dyDescent="0.25">
      <c r="A170" s="114">
        <v>6</v>
      </c>
      <c r="B170" s="124" t="s">
        <v>83</v>
      </c>
      <c r="C170" s="36"/>
      <c r="D170" s="36"/>
      <c r="E170" s="42"/>
      <c r="F170" s="36"/>
      <c r="G170" s="40"/>
      <c r="H170" s="40"/>
      <c r="I170" s="36"/>
      <c r="J170" s="40"/>
      <c r="K170" s="40"/>
      <c r="L170" s="421"/>
      <c r="M170" s="422"/>
      <c r="N170" s="423"/>
      <c r="O170" s="40"/>
      <c r="P170" s="40"/>
      <c r="Q170" s="40"/>
      <c r="R170" s="40"/>
      <c r="S170" s="140">
        <f t="shared" si="6"/>
        <v>0</v>
      </c>
      <c r="T170" s="36"/>
    </row>
    <row r="171" spans="1:21" ht="13" x14ac:dyDescent="0.25">
      <c r="A171" s="114">
        <v>7</v>
      </c>
      <c r="B171" s="124" t="s">
        <v>84</v>
      </c>
      <c r="C171" s="36"/>
      <c r="D171" s="36"/>
      <c r="E171" s="42"/>
      <c r="F171" s="36"/>
      <c r="G171" s="40"/>
      <c r="H171" s="40"/>
      <c r="I171" s="36"/>
      <c r="J171" s="40"/>
      <c r="K171" s="40"/>
      <c r="L171" s="424"/>
      <c r="M171" s="425"/>
      <c r="N171" s="426"/>
      <c r="O171" s="40"/>
      <c r="P171" s="40"/>
      <c r="Q171" s="40"/>
      <c r="R171" s="40"/>
      <c r="S171" s="140">
        <f t="shared" si="6"/>
        <v>0</v>
      </c>
      <c r="T171" s="36"/>
    </row>
    <row r="172" spans="1:21" ht="13" x14ac:dyDescent="0.25">
      <c r="A172" s="114">
        <v>8</v>
      </c>
      <c r="B172" s="124" t="s">
        <v>85</v>
      </c>
      <c r="C172" s="36"/>
      <c r="D172" s="36">
        <v>5679.05</v>
      </c>
      <c r="E172" s="42">
        <v>180.86</v>
      </c>
      <c r="F172" s="36">
        <v>452.39</v>
      </c>
      <c r="G172" s="40"/>
      <c r="H172" s="40"/>
      <c r="I172" s="36">
        <v>3476.95</v>
      </c>
      <c r="J172" s="36">
        <v>0</v>
      </c>
      <c r="K172" s="40"/>
      <c r="L172" s="427"/>
      <c r="M172" s="428"/>
      <c r="N172" s="429"/>
      <c r="O172" s="36">
        <v>62.31</v>
      </c>
      <c r="P172" s="40"/>
      <c r="Q172" s="40"/>
      <c r="R172" s="40"/>
      <c r="S172" s="140">
        <f t="shared" si="6"/>
        <v>9851.56</v>
      </c>
      <c r="T172" s="36">
        <v>-461.54</v>
      </c>
    </row>
    <row r="173" spans="1:21" ht="13" x14ac:dyDescent="0.25">
      <c r="A173" s="296" t="s">
        <v>103</v>
      </c>
      <c r="B173" s="297"/>
      <c r="C173" s="128">
        <f>SUM(C155:C172)</f>
        <v>94321.34</v>
      </c>
      <c r="D173" s="128">
        <f t="shared" ref="D173:K173" si="7">SUM(D155:D172)</f>
        <v>1700065.61</v>
      </c>
      <c r="E173" s="170">
        <f t="shared" si="7"/>
        <v>23931.1</v>
      </c>
      <c r="F173" s="128">
        <f t="shared" si="7"/>
        <v>304207.38</v>
      </c>
      <c r="G173" s="128">
        <f t="shared" si="7"/>
        <v>0</v>
      </c>
      <c r="H173" s="128">
        <f t="shared" si="7"/>
        <v>0</v>
      </c>
      <c r="I173" s="128">
        <f t="shared" si="7"/>
        <v>387216.87</v>
      </c>
      <c r="J173" s="128">
        <f t="shared" si="7"/>
        <v>739195.02</v>
      </c>
      <c r="K173" s="128">
        <f t="shared" si="7"/>
        <v>0</v>
      </c>
      <c r="L173" s="298">
        <f>L169+M169</f>
        <v>3134204.1599999899</v>
      </c>
      <c r="M173" s="299"/>
      <c r="N173" s="128">
        <f>N169</f>
        <v>216832.6446</v>
      </c>
      <c r="O173" s="128">
        <f>SUM(O153:O172)</f>
        <v>74235.44</v>
      </c>
      <c r="P173" s="128">
        <f t="shared" ref="P173:T173" si="8">SUM(P153:P172)</f>
        <v>0</v>
      </c>
      <c r="Q173" s="128">
        <f t="shared" si="8"/>
        <v>0</v>
      </c>
      <c r="R173" s="128">
        <f t="shared" si="8"/>
        <v>0</v>
      </c>
      <c r="S173" s="128">
        <f t="shared" si="8"/>
        <v>6674209.5645999899</v>
      </c>
      <c r="T173" s="128">
        <f t="shared" si="8"/>
        <v>-596505.55000000005</v>
      </c>
    </row>
    <row r="174" spans="1:21" ht="13" x14ac:dyDescent="0.25">
      <c r="A174" s="296" t="s">
        <v>104</v>
      </c>
      <c r="B174" s="297"/>
      <c r="C174" s="130">
        <f t="shared" ref="C174:K174" si="9">C173/$C$6</f>
        <v>25.19939620625167</v>
      </c>
      <c r="D174" s="130">
        <f t="shared" si="9"/>
        <v>454.19866684477694</v>
      </c>
      <c r="E174" s="130">
        <f t="shared" si="9"/>
        <v>6.3935613144536463</v>
      </c>
      <c r="F174" s="130">
        <f t="shared" si="9"/>
        <v>81.273678867218806</v>
      </c>
      <c r="G174" s="130">
        <f t="shared" si="9"/>
        <v>0</v>
      </c>
      <c r="H174" s="130">
        <f t="shared" si="9"/>
        <v>0</v>
      </c>
      <c r="I174" s="130">
        <f t="shared" si="9"/>
        <v>103.45094042212129</v>
      </c>
      <c r="J174" s="130">
        <f t="shared" si="9"/>
        <v>197.48731498797756</v>
      </c>
      <c r="K174" s="130">
        <f t="shared" si="9"/>
        <v>0</v>
      </c>
      <c r="L174" s="300">
        <f>L173/$C$6</f>
        <v>837.35083088431475</v>
      </c>
      <c r="M174" s="301"/>
      <c r="N174" s="130">
        <f t="shared" ref="N174" si="10">N173/$C$6</f>
        <v>57.930174886454715</v>
      </c>
      <c r="O174" s="130">
        <f t="shared" ref="O174" si="11">O173/$C$6</f>
        <v>19.833139193160566</v>
      </c>
      <c r="P174" s="130">
        <f t="shared" ref="P174" si="12">P173/$C$6</f>
        <v>0</v>
      </c>
      <c r="Q174" s="130">
        <f t="shared" ref="Q174" si="13">Q173/$C$6</f>
        <v>0</v>
      </c>
      <c r="R174" s="130">
        <f t="shared" ref="R174" si="14">R173/$C$6</f>
        <v>0</v>
      </c>
      <c r="S174" s="130">
        <f t="shared" ref="S174" si="15">S173/$C$6</f>
        <v>1783.1177036067299</v>
      </c>
      <c r="T174" s="130">
        <f t="shared" ref="T174" si="16">T173/$C$6</f>
        <v>-159.365629174459</v>
      </c>
    </row>
    <row r="175" spans="1:21" ht="13" x14ac:dyDescent="0.25">
      <c r="A175" s="264" t="s">
        <v>105</v>
      </c>
      <c r="B175" s="265"/>
      <c r="C175" s="265"/>
      <c r="D175" s="265"/>
      <c r="E175" s="265"/>
      <c r="F175" s="265"/>
      <c r="G175" s="265"/>
      <c r="H175" s="265"/>
      <c r="I175" s="265"/>
      <c r="J175" s="265"/>
      <c r="K175" s="265"/>
      <c r="L175" s="265"/>
      <c r="M175" s="265"/>
      <c r="N175" s="265"/>
      <c r="O175" s="265"/>
      <c r="P175" s="265"/>
      <c r="Q175" s="266"/>
      <c r="R175" s="266"/>
      <c r="S175" s="266"/>
      <c r="T175" s="265"/>
      <c r="U175" s="204"/>
    </row>
    <row r="176" spans="1:21" x14ac:dyDescent="0.25">
      <c r="A176" s="415" t="s">
        <v>140</v>
      </c>
      <c r="B176" s="415"/>
      <c r="C176" s="415"/>
      <c r="D176" s="415"/>
      <c r="E176" s="415"/>
      <c r="F176" s="415"/>
      <c r="G176" s="415"/>
      <c r="H176" s="415"/>
      <c r="I176" s="415"/>
      <c r="J176" s="415"/>
      <c r="K176" s="415"/>
      <c r="L176" s="415"/>
      <c r="M176" s="415"/>
      <c r="N176" s="415"/>
      <c r="O176" s="415"/>
      <c r="P176" s="415"/>
      <c r="Q176" s="430"/>
      <c r="R176" s="430"/>
      <c r="S176" s="430"/>
      <c r="T176" s="131" t="s">
        <v>116</v>
      </c>
    </row>
    <row r="177" spans="1:47" ht="277" hidden="1" x14ac:dyDescent="0.25">
      <c r="A177" s="205" t="s">
        <v>118</v>
      </c>
      <c r="B177" s="205"/>
      <c r="C177" s="205"/>
      <c r="D177" s="205"/>
      <c r="E177" s="205"/>
      <c r="F177" s="205"/>
      <c r="G177" s="205"/>
      <c r="H177" s="205"/>
      <c r="I177" s="205"/>
      <c r="J177" s="205"/>
      <c r="K177" s="205"/>
      <c r="L177" s="205"/>
      <c r="M177" s="205"/>
      <c r="N177" s="205"/>
      <c r="O177" s="205"/>
      <c r="P177" s="205"/>
      <c r="Q177" s="416"/>
      <c r="R177" s="417"/>
      <c r="S177" s="417"/>
      <c r="T177" s="206" t="s">
        <v>124</v>
      </c>
    </row>
    <row r="178" spans="1:47" ht="139.5" hidden="1" x14ac:dyDescent="0.25">
      <c r="A178" s="205" t="s">
        <v>143</v>
      </c>
      <c r="B178" s="205"/>
      <c r="C178" s="205"/>
      <c r="D178" s="205"/>
      <c r="E178" s="205"/>
      <c r="F178" s="205"/>
      <c r="G178" s="205"/>
      <c r="H178" s="205"/>
      <c r="I178" s="205"/>
      <c r="J178" s="205"/>
      <c r="K178" s="205"/>
      <c r="L178" s="205"/>
      <c r="M178" s="205"/>
      <c r="N178" s="205"/>
      <c r="O178" s="205"/>
      <c r="P178" s="205"/>
      <c r="Q178" s="145"/>
      <c r="R178" s="145"/>
      <c r="S178" s="145"/>
      <c r="T178" s="146"/>
    </row>
    <row r="179" spans="1:47" s="208" customFormat="1" ht="13" x14ac:dyDescent="0.25">
      <c r="A179" s="431" t="s">
        <v>123</v>
      </c>
      <c r="B179" s="431"/>
      <c r="C179" s="431"/>
      <c r="D179" s="431"/>
      <c r="E179" s="431"/>
      <c r="F179" s="431"/>
      <c r="G179" s="431"/>
      <c r="H179" s="431"/>
      <c r="I179" s="431"/>
      <c r="J179" s="431"/>
      <c r="K179" s="431"/>
      <c r="L179" s="431"/>
      <c r="M179" s="431"/>
      <c r="N179" s="431"/>
      <c r="O179" s="431"/>
      <c r="P179" s="431"/>
      <c r="Q179" s="431"/>
      <c r="R179" s="431"/>
      <c r="S179" s="431"/>
      <c r="T179" s="431"/>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row>
    <row r="180" spans="1:47" x14ac:dyDescent="0.25">
      <c r="A180" s="432"/>
      <c r="B180" s="432"/>
      <c r="C180" s="432"/>
      <c r="D180" s="432"/>
      <c r="E180" s="432"/>
      <c r="F180" s="432"/>
      <c r="G180" s="432"/>
      <c r="H180" s="432"/>
      <c r="I180" s="432"/>
      <c r="J180" s="432"/>
      <c r="K180" s="432"/>
      <c r="L180" s="432"/>
      <c r="M180" s="432"/>
      <c r="N180" s="432"/>
      <c r="O180" s="432"/>
      <c r="P180" s="432"/>
      <c r="Q180" s="432"/>
      <c r="R180" s="432"/>
      <c r="S180" s="432"/>
      <c r="T180" s="432"/>
    </row>
    <row r="181" spans="1:47" x14ac:dyDescent="0.25">
      <c r="A181" s="316" t="s">
        <v>119</v>
      </c>
      <c r="B181" s="317"/>
      <c r="C181" s="322" t="s">
        <v>163</v>
      </c>
      <c r="D181" s="322" t="s">
        <v>160</v>
      </c>
      <c r="E181" s="302" t="s">
        <v>158</v>
      </c>
      <c r="F181" s="304"/>
      <c r="G181" s="303" t="s">
        <v>159</v>
      </c>
      <c r="H181" s="303"/>
      <c r="I181" s="303"/>
      <c r="J181" s="303"/>
      <c r="K181" s="303"/>
      <c r="L181" s="303"/>
      <c r="M181" s="303"/>
      <c r="N181" s="303"/>
      <c r="O181" s="302" t="s">
        <v>161</v>
      </c>
      <c r="P181" s="303"/>
      <c r="Q181" s="303"/>
      <c r="R181" s="304"/>
      <c r="S181" s="308" t="s">
        <v>120</v>
      </c>
      <c r="T181" s="304" t="s">
        <v>162</v>
      </c>
    </row>
    <row r="182" spans="1:47" x14ac:dyDescent="0.25">
      <c r="A182" s="318"/>
      <c r="B182" s="319"/>
      <c r="C182" s="377"/>
      <c r="D182" s="323"/>
      <c r="E182" s="305"/>
      <c r="F182" s="307"/>
      <c r="G182" s="306"/>
      <c r="H182" s="306"/>
      <c r="I182" s="306"/>
      <c r="J182" s="306"/>
      <c r="K182" s="306"/>
      <c r="L182" s="306"/>
      <c r="M182" s="306"/>
      <c r="N182" s="306"/>
      <c r="O182" s="305"/>
      <c r="P182" s="306"/>
      <c r="Q182" s="306"/>
      <c r="R182" s="307"/>
      <c r="S182" s="309"/>
      <c r="T182" s="307"/>
    </row>
    <row r="183" spans="1:47" ht="13" x14ac:dyDescent="0.25">
      <c r="A183" s="320"/>
      <c r="B183" s="321"/>
      <c r="C183" s="378"/>
      <c r="D183" s="311" t="s">
        <v>115</v>
      </c>
      <c r="E183" s="312"/>
      <c r="F183" s="313"/>
      <c r="G183" s="311" t="s">
        <v>114</v>
      </c>
      <c r="H183" s="312"/>
      <c r="I183" s="312"/>
      <c r="J183" s="312"/>
      <c r="K183" s="312"/>
      <c r="L183" s="312"/>
      <c r="M183" s="312"/>
      <c r="N183" s="313"/>
      <c r="O183" s="311" t="s">
        <v>113</v>
      </c>
      <c r="P183" s="312"/>
      <c r="Q183" s="312"/>
      <c r="R183" s="313"/>
      <c r="S183" s="309"/>
      <c r="T183" s="304" t="s">
        <v>112</v>
      </c>
    </row>
    <row r="184" spans="1:47" ht="39" x14ac:dyDescent="0.25">
      <c r="A184" s="124" t="s">
        <v>65</v>
      </c>
      <c r="B184" s="124"/>
      <c r="C184" s="125"/>
      <c r="D184" s="125" t="s">
        <v>86</v>
      </c>
      <c r="E184" s="125" t="s">
        <v>129</v>
      </c>
      <c r="F184" s="125" t="s">
        <v>88</v>
      </c>
      <c r="G184" s="125" t="s">
        <v>89</v>
      </c>
      <c r="H184" s="125" t="s">
        <v>90</v>
      </c>
      <c r="I184" s="125" t="s">
        <v>91</v>
      </c>
      <c r="J184" s="125" t="s">
        <v>92</v>
      </c>
      <c r="K184" s="125" t="s">
        <v>93</v>
      </c>
      <c r="L184" s="311" t="s">
        <v>94</v>
      </c>
      <c r="M184" s="313"/>
      <c r="N184" s="125" t="s">
        <v>95</v>
      </c>
      <c r="O184" s="125" t="s">
        <v>96</v>
      </c>
      <c r="P184" s="125" t="s">
        <v>97</v>
      </c>
      <c r="Q184" s="125" t="s">
        <v>98</v>
      </c>
      <c r="R184" s="125" t="s">
        <v>99</v>
      </c>
      <c r="S184" s="310"/>
      <c r="T184" s="307"/>
    </row>
    <row r="185" spans="1:47" ht="25" x14ac:dyDescent="0.25">
      <c r="A185" s="126">
        <v>0.1</v>
      </c>
      <c r="B185" s="115" t="s">
        <v>67</v>
      </c>
      <c r="C185" s="272"/>
      <c r="D185" s="273"/>
      <c r="E185" s="273"/>
      <c r="F185" s="273"/>
      <c r="G185" s="273"/>
      <c r="H185" s="273"/>
      <c r="I185" s="273"/>
      <c r="J185" s="273"/>
      <c r="K185" s="273"/>
      <c r="L185" s="273"/>
      <c r="M185" s="273"/>
      <c r="N185" s="274"/>
      <c r="O185" s="40"/>
      <c r="P185" s="40"/>
      <c r="Q185" s="40"/>
      <c r="R185" s="40"/>
      <c r="S185" s="140">
        <f t="shared" ref="S185" si="17">S153</f>
        <v>0</v>
      </c>
      <c r="T185" s="36"/>
    </row>
    <row r="186" spans="1:47" x14ac:dyDescent="0.25">
      <c r="A186" s="114">
        <v>0.2</v>
      </c>
      <c r="B186" s="115" t="s">
        <v>68</v>
      </c>
      <c r="C186" s="275"/>
      <c r="D186" s="276"/>
      <c r="E186" s="276"/>
      <c r="F186" s="276"/>
      <c r="G186" s="276"/>
      <c r="H186" s="276"/>
      <c r="I186" s="276"/>
      <c r="J186" s="276"/>
      <c r="K186" s="276"/>
      <c r="L186" s="276"/>
      <c r="M186" s="276"/>
      <c r="N186" s="277"/>
      <c r="O186" s="40"/>
      <c r="P186" s="40"/>
      <c r="Q186" s="40"/>
      <c r="R186" s="40"/>
      <c r="S186" s="140">
        <f t="shared" ref="S186" si="18">S154</f>
        <v>0</v>
      </c>
      <c r="T186" s="36"/>
    </row>
    <row r="187" spans="1:47" ht="30" x14ac:dyDescent="0.25">
      <c r="A187" s="114">
        <v>0.3</v>
      </c>
      <c r="B187" s="115" t="s">
        <v>69</v>
      </c>
      <c r="C187" s="36"/>
      <c r="D187" s="36"/>
      <c r="E187" s="38"/>
      <c r="F187" s="32">
        <v>240380</v>
      </c>
      <c r="G187" s="226" t="s">
        <v>250</v>
      </c>
      <c r="H187" s="40"/>
      <c r="I187" s="40"/>
      <c r="J187" s="40"/>
      <c r="K187" s="40"/>
      <c r="L187" s="418"/>
      <c r="M187" s="419"/>
      <c r="N187" s="420"/>
      <c r="O187" s="40"/>
      <c r="P187" s="40"/>
      <c r="Q187" s="40"/>
      <c r="R187" s="40"/>
      <c r="S187" s="140">
        <f t="shared" ref="S187" si="19">S155</f>
        <v>240380</v>
      </c>
      <c r="T187" s="36">
        <v>-52327</v>
      </c>
    </row>
    <row r="188" spans="1:47" x14ac:dyDescent="0.25">
      <c r="A188" s="114">
        <v>0.4</v>
      </c>
      <c r="B188" s="115" t="s">
        <v>70</v>
      </c>
      <c r="C188" s="36"/>
      <c r="D188" s="36"/>
      <c r="E188" s="38"/>
      <c r="F188" s="39"/>
      <c r="G188" s="41"/>
      <c r="H188" s="40"/>
      <c r="I188" s="40"/>
      <c r="J188" s="40"/>
      <c r="K188" s="40"/>
      <c r="L188" s="272"/>
      <c r="M188" s="273"/>
      <c r="N188" s="274"/>
      <c r="O188" s="40"/>
      <c r="P188" s="40"/>
      <c r="Q188" s="40"/>
      <c r="R188" s="40"/>
      <c r="S188" s="140">
        <f t="shared" ref="S188" si="20">S156</f>
        <v>0</v>
      </c>
      <c r="T188" s="40"/>
    </row>
    <row r="189" spans="1:47" x14ac:dyDescent="0.25">
      <c r="A189" s="114">
        <v>0.5</v>
      </c>
      <c r="B189" s="115" t="s">
        <v>100</v>
      </c>
      <c r="C189" s="36"/>
      <c r="D189" s="36"/>
      <c r="E189" s="38"/>
      <c r="F189" s="39"/>
      <c r="G189" s="41"/>
      <c r="H189" s="40"/>
      <c r="I189" s="40"/>
      <c r="J189" s="40"/>
      <c r="K189" s="40"/>
      <c r="L189" s="272"/>
      <c r="M189" s="273"/>
      <c r="N189" s="274"/>
      <c r="O189" s="32"/>
      <c r="P189" s="40"/>
      <c r="Q189" s="40"/>
      <c r="R189" s="40"/>
      <c r="S189" s="140">
        <f t="shared" ref="S189" si="21">S157</f>
        <v>0</v>
      </c>
      <c r="T189" s="40"/>
    </row>
    <row r="190" spans="1:47" ht="13" x14ac:dyDescent="0.25">
      <c r="A190" s="114">
        <v>1</v>
      </c>
      <c r="B190" s="124" t="s">
        <v>71</v>
      </c>
      <c r="C190" s="36"/>
      <c r="D190" s="32">
        <v>160144.65999999997</v>
      </c>
      <c r="E190" s="33">
        <v>6531.92</v>
      </c>
      <c r="F190" s="32">
        <v>7672.83</v>
      </c>
      <c r="G190" s="40"/>
      <c r="H190" s="40"/>
      <c r="I190" s="36">
        <v>0</v>
      </c>
      <c r="J190" s="32">
        <v>1332.63</v>
      </c>
      <c r="K190" s="40"/>
      <c r="L190" s="272"/>
      <c r="M190" s="273"/>
      <c r="N190" s="274"/>
      <c r="O190" s="36">
        <v>9356.880000000001</v>
      </c>
      <c r="P190" s="40"/>
      <c r="Q190" s="40"/>
      <c r="R190" s="40"/>
      <c r="S190" s="140">
        <f t="shared" ref="S190" si="22">S158</f>
        <v>185038.91999999998</v>
      </c>
      <c r="T190" s="36">
        <v>-31183.469999999998</v>
      </c>
    </row>
    <row r="191" spans="1:47" x14ac:dyDescent="0.25">
      <c r="A191" s="114">
        <v>2.1</v>
      </c>
      <c r="B191" s="115" t="s">
        <v>72</v>
      </c>
      <c r="C191" s="36"/>
      <c r="D191" s="32">
        <v>115372.29</v>
      </c>
      <c r="E191" s="32">
        <v>4510.3599999999997</v>
      </c>
      <c r="F191" s="32">
        <v>5320.69</v>
      </c>
      <c r="G191" s="40"/>
      <c r="H191" s="40"/>
      <c r="I191" s="36">
        <v>0</v>
      </c>
      <c r="J191" s="32">
        <v>0</v>
      </c>
      <c r="K191" s="40"/>
      <c r="L191" s="272"/>
      <c r="M191" s="273"/>
      <c r="N191" s="274"/>
      <c r="O191" s="32">
        <v>6492.68</v>
      </c>
      <c r="P191" s="40"/>
      <c r="Q191" s="40"/>
      <c r="R191" s="40"/>
      <c r="S191" s="140">
        <f t="shared" ref="S191" si="23">S159</f>
        <v>131696.01999999999</v>
      </c>
      <c r="T191" s="36">
        <v>-21089.360000000001</v>
      </c>
    </row>
    <row r="192" spans="1:47" x14ac:dyDescent="0.25">
      <c r="A192" s="114">
        <v>2.2000000000000002</v>
      </c>
      <c r="B192" s="115" t="s">
        <v>73</v>
      </c>
      <c r="C192" s="36"/>
      <c r="D192" s="32">
        <v>274958.81</v>
      </c>
      <c r="E192" s="33">
        <v>5577.43</v>
      </c>
      <c r="F192" s="32">
        <v>1271.33</v>
      </c>
      <c r="G192" s="40"/>
      <c r="H192" s="40"/>
      <c r="I192" s="36">
        <v>0</v>
      </c>
      <c r="J192" s="32">
        <v>0</v>
      </c>
      <c r="K192" s="40"/>
      <c r="L192" s="272"/>
      <c r="M192" s="273"/>
      <c r="N192" s="274"/>
      <c r="O192" s="32">
        <v>6977.52</v>
      </c>
      <c r="P192" s="40"/>
      <c r="Q192" s="40"/>
      <c r="R192" s="40"/>
      <c r="S192" s="140">
        <f t="shared" ref="S192" si="24">S160</f>
        <v>288785.09000000003</v>
      </c>
      <c r="T192" s="36">
        <v>-28690.3</v>
      </c>
    </row>
    <row r="193" spans="1:21" x14ac:dyDescent="0.25">
      <c r="A193" s="114">
        <v>2.2999999999999998</v>
      </c>
      <c r="B193" s="115" t="s">
        <v>74</v>
      </c>
      <c r="C193" s="36"/>
      <c r="D193" s="32">
        <v>61659.08</v>
      </c>
      <c r="E193" s="33">
        <v>708.55</v>
      </c>
      <c r="F193" s="32">
        <v>1910.74</v>
      </c>
      <c r="G193" s="40"/>
      <c r="H193" s="40"/>
      <c r="I193" s="36">
        <v>0</v>
      </c>
      <c r="J193" s="32">
        <v>8618.5499999999993</v>
      </c>
      <c r="K193" s="40"/>
      <c r="L193" s="272"/>
      <c r="M193" s="273"/>
      <c r="N193" s="274"/>
      <c r="O193" s="32">
        <v>6329.42</v>
      </c>
      <c r="P193" s="40"/>
      <c r="Q193" s="40"/>
      <c r="R193" s="40"/>
      <c r="S193" s="140">
        <f t="shared" ref="S193" si="25">S161</f>
        <v>79226.34</v>
      </c>
      <c r="T193" s="36">
        <v>-8552.89</v>
      </c>
    </row>
    <row r="194" spans="1:21" x14ac:dyDescent="0.25">
      <c r="A194" s="114">
        <v>2.4</v>
      </c>
      <c r="B194" s="115" t="s">
        <v>75</v>
      </c>
      <c r="C194" s="36">
        <v>17.14</v>
      </c>
      <c r="D194" s="32">
        <v>51503.54</v>
      </c>
      <c r="E194" s="33">
        <v>2797.3</v>
      </c>
      <c r="F194" s="32">
        <v>2448.16</v>
      </c>
      <c r="G194" s="40"/>
      <c r="H194" s="40"/>
      <c r="I194" s="36">
        <v>130.55000000000001</v>
      </c>
      <c r="J194" s="32">
        <v>0</v>
      </c>
      <c r="K194" s="40"/>
      <c r="L194" s="272"/>
      <c r="M194" s="273"/>
      <c r="N194" s="274"/>
      <c r="O194" s="32">
        <v>4004.1</v>
      </c>
      <c r="P194" s="40"/>
      <c r="Q194" s="40"/>
      <c r="R194" s="40"/>
      <c r="S194" s="140">
        <f t="shared" ref="S194" si="26">S162</f>
        <v>60900.79</v>
      </c>
      <c r="T194" s="36">
        <v>-6120.3600000000006</v>
      </c>
    </row>
    <row r="195" spans="1:21" x14ac:dyDescent="0.25">
      <c r="A195" s="114">
        <v>2.5</v>
      </c>
      <c r="B195" s="115" t="s">
        <v>76</v>
      </c>
      <c r="C195" s="36"/>
      <c r="D195" s="32">
        <v>350643.47</v>
      </c>
      <c r="E195" s="33">
        <v>2271.4299999999998</v>
      </c>
      <c r="F195" s="32">
        <v>26520.48</v>
      </c>
      <c r="G195" s="40"/>
      <c r="H195" s="40"/>
      <c r="I195" s="36">
        <v>0</v>
      </c>
      <c r="J195" s="32">
        <v>1237.1300000000001</v>
      </c>
      <c r="K195" s="40"/>
      <c r="L195" s="272"/>
      <c r="M195" s="273"/>
      <c r="N195" s="274"/>
      <c r="O195" s="32">
        <v>13633.83</v>
      </c>
      <c r="P195" s="40"/>
      <c r="Q195" s="40"/>
      <c r="R195" s="40"/>
      <c r="S195" s="140">
        <f t="shared" ref="S195" si="27">S163</f>
        <v>394306.33999999997</v>
      </c>
      <c r="T195" s="36">
        <v>-83238.64</v>
      </c>
    </row>
    <row r="196" spans="1:21" x14ac:dyDescent="0.25">
      <c r="A196" s="114">
        <v>2.6</v>
      </c>
      <c r="B196" s="115" t="s">
        <v>77</v>
      </c>
      <c r="C196" s="36"/>
      <c r="D196" s="32">
        <v>300367.96999999997</v>
      </c>
      <c r="E196" s="33">
        <v>264</v>
      </c>
      <c r="F196" s="32">
        <v>0</v>
      </c>
      <c r="G196" s="40"/>
      <c r="H196" s="40"/>
      <c r="I196" s="36">
        <v>360809.71</v>
      </c>
      <c r="J196" s="32">
        <v>300367.96999999997</v>
      </c>
      <c r="K196" s="40"/>
      <c r="L196" s="272"/>
      <c r="M196" s="273"/>
      <c r="N196" s="274"/>
      <c r="O196" s="32">
        <v>42.79</v>
      </c>
      <c r="P196" s="40"/>
      <c r="Q196" s="40"/>
      <c r="R196" s="40"/>
      <c r="S196" s="140">
        <f t="shared" ref="S196" si="28">S164</f>
        <v>961852.44</v>
      </c>
      <c r="T196" s="36">
        <v>-213131.58000000002</v>
      </c>
    </row>
    <row r="197" spans="1:21" x14ac:dyDescent="0.25">
      <c r="A197" s="114">
        <v>2.7</v>
      </c>
      <c r="B197" s="115" t="s">
        <v>78</v>
      </c>
      <c r="C197" s="36"/>
      <c r="D197" s="32">
        <v>113912.36</v>
      </c>
      <c r="E197" s="33">
        <v>492.27</v>
      </c>
      <c r="F197" s="32">
        <v>10312.07</v>
      </c>
      <c r="G197" s="40"/>
      <c r="H197" s="40"/>
      <c r="I197" s="36">
        <v>0</v>
      </c>
      <c r="J197" s="32">
        <v>17188.63</v>
      </c>
      <c r="K197" s="40"/>
      <c r="L197" s="272"/>
      <c r="M197" s="273"/>
      <c r="N197" s="274"/>
      <c r="O197" s="32">
        <v>7574.26</v>
      </c>
      <c r="P197" s="40"/>
      <c r="Q197" s="40"/>
      <c r="R197" s="40"/>
      <c r="S197" s="140">
        <f t="shared" ref="S197" si="29">S165</f>
        <v>149479.59000000003</v>
      </c>
      <c r="T197" s="36">
        <v>-11579.55</v>
      </c>
    </row>
    <row r="198" spans="1:21" x14ac:dyDescent="0.25">
      <c r="A198" s="114">
        <v>2.8</v>
      </c>
      <c r="B198" s="115" t="s">
        <v>79</v>
      </c>
      <c r="C198" s="36">
        <v>75641.97</v>
      </c>
      <c r="D198" s="32">
        <v>71390.41</v>
      </c>
      <c r="E198" s="33">
        <v>231.76</v>
      </c>
      <c r="F198" s="32">
        <v>0</v>
      </c>
      <c r="G198" s="40"/>
      <c r="H198" s="40"/>
      <c r="I198" s="36">
        <v>0</v>
      </c>
      <c r="J198" s="32">
        <v>71390.41</v>
      </c>
      <c r="K198" s="40"/>
      <c r="L198" s="272"/>
      <c r="M198" s="273"/>
      <c r="N198" s="274"/>
      <c r="O198" s="32">
        <v>5843.93</v>
      </c>
      <c r="P198" s="40"/>
      <c r="Q198" s="40"/>
      <c r="R198" s="40"/>
      <c r="S198" s="140">
        <f t="shared" ref="S198" si="30">S166</f>
        <v>224498.48</v>
      </c>
      <c r="T198" s="36">
        <v>-46902.62</v>
      </c>
    </row>
    <row r="199" spans="1:21" ht="13" x14ac:dyDescent="0.25">
      <c r="A199" s="114">
        <v>3</v>
      </c>
      <c r="B199" s="124" t="s">
        <v>80</v>
      </c>
      <c r="C199" s="36">
        <v>18473.34</v>
      </c>
      <c r="D199" s="32">
        <v>45617.120000000003</v>
      </c>
      <c r="E199" s="33">
        <v>143.66</v>
      </c>
      <c r="F199" s="32">
        <v>6128.33</v>
      </c>
      <c r="G199" s="40"/>
      <c r="H199" s="40"/>
      <c r="I199" s="36">
        <v>9033.2900000000009</v>
      </c>
      <c r="J199" s="32">
        <v>63488.24</v>
      </c>
      <c r="K199" s="40"/>
      <c r="L199" s="272"/>
      <c r="M199" s="273"/>
      <c r="N199" s="274"/>
      <c r="O199" s="32">
        <v>8370.2000000000007</v>
      </c>
      <c r="P199" s="40"/>
      <c r="Q199" s="40"/>
      <c r="R199" s="40"/>
      <c r="S199" s="140">
        <f t="shared" ref="S199" si="31">S167</f>
        <v>151254.18000000002</v>
      </c>
      <c r="T199" s="36">
        <v>-24152.489999999998</v>
      </c>
    </row>
    <row r="200" spans="1:21" ht="13" x14ac:dyDescent="0.25">
      <c r="A200" s="114">
        <v>4</v>
      </c>
      <c r="B200" s="124" t="s">
        <v>81</v>
      </c>
      <c r="C200" s="36"/>
      <c r="D200" s="36"/>
      <c r="E200" s="42"/>
      <c r="F200" s="36"/>
      <c r="G200" s="40"/>
      <c r="H200" s="40"/>
      <c r="I200" s="36"/>
      <c r="J200" s="40"/>
      <c r="K200" s="40"/>
      <c r="L200" s="275"/>
      <c r="M200" s="276"/>
      <c r="N200" s="277"/>
      <c r="O200" s="40"/>
      <c r="P200" s="40"/>
      <c r="Q200" s="40"/>
      <c r="R200" s="40"/>
      <c r="S200" s="140">
        <f t="shared" ref="S200" si="32">S168</f>
        <v>0</v>
      </c>
      <c r="T200" s="39"/>
    </row>
    <row r="201" spans="1:21" ht="13" x14ac:dyDescent="0.25">
      <c r="A201" s="114">
        <v>5</v>
      </c>
      <c r="B201" s="124" t="s">
        <v>82</v>
      </c>
      <c r="C201" s="36">
        <v>188.89</v>
      </c>
      <c r="D201" s="36">
        <v>148816.85</v>
      </c>
      <c r="E201" s="42">
        <v>221.56</v>
      </c>
      <c r="F201" s="36">
        <v>1790.36</v>
      </c>
      <c r="G201" s="40"/>
      <c r="H201" s="40"/>
      <c r="I201" s="36">
        <v>13766.37</v>
      </c>
      <c r="J201" s="36">
        <v>275571.46000000002</v>
      </c>
      <c r="K201" s="40"/>
      <c r="L201" s="32">
        <v>820543</v>
      </c>
      <c r="M201" s="32">
        <v>365213</v>
      </c>
      <c r="N201" s="32">
        <v>216832.6446</v>
      </c>
      <c r="O201" s="36">
        <v>5547.52</v>
      </c>
      <c r="P201" s="40"/>
      <c r="Q201" s="40"/>
      <c r="R201" s="40"/>
      <c r="S201" s="140">
        <f t="shared" ref="S201" si="33">S169</f>
        <v>3796939.8145999904</v>
      </c>
      <c r="T201" s="32">
        <v>-69075.75</v>
      </c>
    </row>
    <row r="202" spans="1:21" ht="13" x14ac:dyDescent="0.25">
      <c r="A202" s="114">
        <v>6</v>
      </c>
      <c r="B202" s="124" t="s">
        <v>83</v>
      </c>
      <c r="C202" s="36"/>
      <c r="D202" s="36"/>
      <c r="E202" s="42"/>
      <c r="F202" s="36"/>
      <c r="G202" s="40"/>
      <c r="H202" s="40"/>
      <c r="I202" s="36"/>
      <c r="J202" s="40"/>
      <c r="K202" s="40"/>
      <c r="L202" s="421"/>
      <c r="M202" s="422"/>
      <c r="N202" s="423"/>
      <c r="O202" s="40"/>
      <c r="P202" s="40"/>
      <c r="Q202" s="40"/>
      <c r="R202" s="40"/>
      <c r="S202" s="140">
        <f t="shared" ref="S202" si="34">S170</f>
        <v>0</v>
      </c>
      <c r="T202" s="36"/>
    </row>
    <row r="203" spans="1:21" ht="13" x14ac:dyDescent="0.25">
      <c r="A203" s="114">
        <v>7</v>
      </c>
      <c r="B203" s="124" t="s">
        <v>84</v>
      </c>
      <c r="C203" s="36"/>
      <c r="D203" s="36"/>
      <c r="E203" s="42"/>
      <c r="F203" s="36"/>
      <c r="G203" s="40"/>
      <c r="H203" s="40"/>
      <c r="I203" s="36"/>
      <c r="J203" s="40"/>
      <c r="K203" s="40"/>
      <c r="L203" s="424"/>
      <c r="M203" s="425"/>
      <c r="N203" s="426"/>
      <c r="O203" s="40"/>
      <c r="P203" s="40"/>
      <c r="Q203" s="40"/>
      <c r="R203" s="40"/>
      <c r="S203" s="140">
        <f t="shared" ref="S203" si="35">S171</f>
        <v>0</v>
      </c>
      <c r="T203" s="36"/>
    </row>
    <row r="204" spans="1:21" ht="13" x14ac:dyDescent="0.25">
      <c r="A204" s="114">
        <v>8</v>
      </c>
      <c r="B204" s="124" t="s">
        <v>85</v>
      </c>
      <c r="C204" s="36"/>
      <c r="D204" s="36">
        <v>5679.05</v>
      </c>
      <c r="E204" s="42">
        <v>180.86</v>
      </c>
      <c r="F204" s="36">
        <v>452.39</v>
      </c>
      <c r="G204" s="40"/>
      <c r="H204" s="40"/>
      <c r="I204" s="36">
        <v>3476.95</v>
      </c>
      <c r="J204" s="36">
        <v>0</v>
      </c>
      <c r="K204" s="40"/>
      <c r="L204" s="427"/>
      <c r="M204" s="428"/>
      <c r="N204" s="429"/>
      <c r="O204" s="36">
        <v>62.31</v>
      </c>
      <c r="P204" s="40"/>
      <c r="Q204" s="40"/>
      <c r="R204" s="40"/>
      <c r="S204" s="140">
        <f t="shared" ref="S204" si="36">S172</f>
        <v>9851.56</v>
      </c>
      <c r="T204" s="36">
        <v>-461.54</v>
      </c>
    </row>
    <row r="205" spans="1:21" ht="13" x14ac:dyDescent="0.25">
      <c r="A205" s="296" t="s">
        <v>103</v>
      </c>
      <c r="B205" s="297"/>
      <c r="C205" s="128">
        <f>SUM(C187:C204)</f>
        <v>94321.34</v>
      </c>
      <c r="D205" s="128">
        <f t="shared" ref="D205:K205" si="37">SUM(D187:D204)</f>
        <v>1700065.61</v>
      </c>
      <c r="E205" s="170">
        <f t="shared" si="37"/>
        <v>23931.1</v>
      </c>
      <c r="F205" s="128">
        <f t="shared" si="37"/>
        <v>304207.38</v>
      </c>
      <c r="G205" s="128">
        <f t="shared" si="37"/>
        <v>0</v>
      </c>
      <c r="H205" s="128">
        <f t="shared" si="37"/>
        <v>0</v>
      </c>
      <c r="I205" s="128">
        <f t="shared" si="37"/>
        <v>387216.87</v>
      </c>
      <c r="J205" s="128">
        <f t="shared" si="37"/>
        <v>739195.02</v>
      </c>
      <c r="K205" s="128">
        <f t="shared" si="37"/>
        <v>0</v>
      </c>
      <c r="L205" s="298">
        <f>L201+M201</f>
        <v>1185756</v>
      </c>
      <c r="M205" s="299"/>
      <c r="N205" s="128">
        <f>N201</f>
        <v>216832.6446</v>
      </c>
      <c r="O205" s="128">
        <f>SUM(O185:O204)</f>
        <v>74235.44</v>
      </c>
      <c r="P205" s="128">
        <f t="shared" ref="P205:T205" si="38">SUM(P185:P204)</f>
        <v>0</v>
      </c>
      <c r="Q205" s="128">
        <f t="shared" si="38"/>
        <v>0</v>
      </c>
      <c r="R205" s="128">
        <f t="shared" si="38"/>
        <v>0</v>
      </c>
      <c r="S205" s="128">
        <f t="shared" si="38"/>
        <v>6674209.5645999899</v>
      </c>
      <c r="T205" s="128">
        <f t="shared" si="38"/>
        <v>-596505.55000000005</v>
      </c>
    </row>
    <row r="206" spans="1:21" ht="50" customHeight="1" x14ac:dyDescent="0.25">
      <c r="A206" s="296" t="s">
        <v>104</v>
      </c>
      <c r="B206" s="297"/>
      <c r="C206" s="130">
        <f t="shared" ref="C206:K206" si="39">C205/$C$6</f>
        <v>25.19939620625167</v>
      </c>
      <c r="D206" s="130">
        <f t="shared" si="39"/>
        <v>454.19866684477694</v>
      </c>
      <c r="E206" s="130">
        <f t="shared" si="39"/>
        <v>6.3935613144536463</v>
      </c>
      <c r="F206" s="130">
        <f t="shared" si="39"/>
        <v>81.273678867218806</v>
      </c>
      <c r="G206" s="130">
        <f t="shared" si="39"/>
        <v>0</v>
      </c>
      <c r="H206" s="130">
        <f t="shared" si="39"/>
        <v>0</v>
      </c>
      <c r="I206" s="130">
        <f t="shared" si="39"/>
        <v>103.45094042212129</v>
      </c>
      <c r="J206" s="130">
        <f t="shared" si="39"/>
        <v>197.48731498797756</v>
      </c>
      <c r="K206" s="130">
        <f t="shared" si="39"/>
        <v>0</v>
      </c>
      <c r="L206" s="300">
        <f>L205/$C$6</f>
        <v>316.79294683409029</v>
      </c>
      <c r="M206" s="301"/>
      <c r="N206" s="130">
        <f t="shared" ref="N206:T206" si="40">N205/$C$6</f>
        <v>57.930174886454715</v>
      </c>
      <c r="O206" s="130">
        <f t="shared" si="40"/>
        <v>19.833139193160566</v>
      </c>
      <c r="P206" s="130">
        <f t="shared" si="40"/>
        <v>0</v>
      </c>
      <c r="Q206" s="130">
        <f t="shared" si="40"/>
        <v>0</v>
      </c>
      <c r="R206" s="130">
        <f t="shared" si="40"/>
        <v>0</v>
      </c>
      <c r="S206" s="130">
        <f t="shared" si="40"/>
        <v>1783.1177036067299</v>
      </c>
      <c r="T206" s="130">
        <f t="shared" si="40"/>
        <v>-159.365629174459</v>
      </c>
    </row>
    <row r="207" spans="1:21" ht="30.5" customHeight="1" x14ac:dyDescent="0.25">
      <c r="A207" s="264" t="s">
        <v>105</v>
      </c>
      <c r="B207" s="265"/>
      <c r="C207" s="265"/>
      <c r="D207" s="265"/>
      <c r="E207" s="265"/>
      <c r="F207" s="265"/>
      <c r="G207" s="265"/>
      <c r="H207" s="265"/>
      <c r="I207" s="265"/>
      <c r="J207" s="265"/>
      <c r="K207" s="265"/>
      <c r="L207" s="265"/>
      <c r="M207" s="265"/>
      <c r="N207" s="265"/>
      <c r="O207" s="265"/>
      <c r="P207" s="265"/>
      <c r="Q207" s="266"/>
      <c r="R207" s="266"/>
      <c r="S207" s="266"/>
      <c r="T207" s="266"/>
      <c r="U207" s="204"/>
    </row>
    <row r="208" spans="1:21" x14ac:dyDescent="0.25">
      <c r="A208" s="415" t="s">
        <v>141</v>
      </c>
      <c r="B208" s="415"/>
      <c r="C208" s="415"/>
      <c r="D208" s="415"/>
      <c r="E208" s="415"/>
      <c r="F208" s="415"/>
      <c r="G208" s="415"/>
      <c r="H208" s="415"/>
      <c r="I208" s="415"/>
      <c r="J208" s="415"/>
      <c r="K208" s="415"/>
      <c r="L208" s="415"/>
      <c r="M208" s="415"/>
      <c r="N208" s="415"/>
      <c r="O208" s="415"/>
      <c r="P208" s="415"/>
      <c r="Q208" s="269"/>
      <c r="R208" s="270"/>
      <c r="S208" s="271"/>
      <c r="T208" s="131" t="s">
        <v>116</v>
      </c>
    </row>
    <row r="209" spans="1:20" ht="264.5" hidden="1" x14ac:dyDescent="0.25">
      <c r="A209" s="205" t="s">
        <v>118</v>
      </c>
      <c r="B209" s="205"/>
      <c r="C209" s="205"/>
      <c r="D209" s="205"/>
      <c r="E209" s="205"/>
      <c r="F209" s="205"/>
      <c r="G209" s="205"/>
      <c r="H209" s="205"/>
      <c r="I209" s="205"/>
      <c r="J209" s="205"/>
      <c r="K209" s="205"/>
      <c r="L209" s="205"/>
      <c r="M209" s="205"/>
      <c r="N209" s="205"/>
      <c r="O209" s="205"/>
      <c r="P209" s="205"/>
      <c r="Q209" s="414"/>
      <c r="R209" s="414"/>
      <c r="S209" s="414"/>
      <c r="T209" s="206" t="s">
        <v>124</v>
      </c>
    </row>
    <row r="210" spans="1:20" ht="139.5" hidden="1" x14ac:dyDescent="0.25">
      <c r="A210" s="205" t="s">
        <v>143</v>
      </c>
      <c r="B210" s="205"/>
      <c r="C210" s="205"/>
      <c r="D210" s="205"/>
      <c r="E210" s="205"/>
      <c r="F210" s="205"/>
      <c r="G210" s="205"/>
      <c r="H210" s="205"/>
      <c r="I210" s="205"/>
      <c r="J210" s="205"/>
      <c r="K210" s="205"/>
      <c r="L210" s="205"/>
      <c r="M210" s="205"/>
      <c r="N210" s="205"/>
      <c r="O210" s="205"/>
      <c r="P210" s="205"/>
    </row>
  </sheetData>
  <sheetProtection algorithmName="SHA-512" hashValue="q1Gg4exytwfzVRnHVz1nUHwsTnx+xY9YR1HbfnpUgA4Hx5dgwrlG2gu4xPgE5QsVN4MAlmJBlGE6EOxxx57SLQ==" saltValue="CVqJncipKfL7AVS0nsg1YA==" spinCount="100000" sheet="1" formatCells="0" formatColumns="0" formatRows="0" insertRows="0" deleteRows="0"/>
  <mergeCells count="197">
    <mergeCell ref="C36:E36"/>
    <mergeCell ref="F49:G49"/>
    <mergeCell ref="F127:G127"/>
    <mergeCell ref="F128:G128"/>
    <mergeCell ref="A12:B12"/>
    <mergeCell ref="C12:F12"/>
    <mergeCell ref="A13:B13"/>
    <mergeCell ref="C13:F13"/>
    <mergeCell ref="A17:B17"/>
    <mergeCell ref="A18:B18"/>
    <mergeCell ref="A19:B19"/>
    <mergeCell ref="A14:B14"/>
    <mergeCell ref="C14:F14"/>
    <mergeCell ref="A15:B15"/>
    <mergeCell ref="C15:F15"/>
    <mergeCell ref="F93:G93"/>
    <mergeCell ref="F92:G92"/>
    <mergeCell ref="F91:G91"/>
    <mergeCell ref="F50:G50"/>
    <mergeCell ref="F51:G51"/>
    <mergeCell ref="F52:G52"/>
    <mergeCell ref="F53:G53"/>
    <mergeCell ref="F54:G54"/>
    <mergeCell ref="F65:G65"/>
    <mergeCell ref="A1:B1"/>
    <mergeCell ref="C1:F1"/>
    <mergeCell ref="A2:B2"/>
    <mergeCell ref="C2:F2"/>
    <mergeCell ref="C3:F3"/>
    <mergeCell ref="A4:B4"/>
    <mergeCell ref="C4:F4"/>
    <mergeCell ref="A11:B11"/>
    <mergeCell ref="C11:F11"/>
    <mergeCell ref="A8:B8"/>
    <mergeCell ref="C8:F8"/>
    <mergeCell ref="A9:B9"/>
    <mergeCell ref="C9:F9"/>
    <mergeCell ref="A10:B10"/>
    <mergeCell ref="C10:F10"/>
    <mergeCell ref="A5:B5"/>
    <mergeCell ref="C5:F5"/>
    <mergeCell ref="A6:B6"/>
    <mergeCell ref="C6:F6"/>
    <mergeCell ref="A7:B7"/>
    <mergeCell ref="C7:F7"/>
    <mergeCell ref="T149:T150"/>
    <mergeCell ref="D151:F151"/>
    <mergeCell ref="G151:N151"/>
    <mergeCell ref="O151:R151"/>
    <mergeCell ref="T151:T152"/>
    <mergeCell ref="L152:M152"/>
    <mergeCell ref="A147:T148"/>
    <mergeCell ref="A149:B151"/>
    <mergeCell ref="C149:C151"/>
    <mergeCell ref="D149:D150"/>
    <mergeCell ref="E149:F150"/>
    <mergeCell ref="G149:N150"/>
    <mergeCell ref="O149:R150"/>
    <mergeCell ref="S149:S152"/>
    <mergeCell ref="A179:T180"/>
    <mergeCell ref="A181:B183"/>
    <mergeCell ref="C181:C183"/>
    <mergeCell ref="D181:D182"/>
    <mergeCell ref="E181:F182"/>
    <mergeCell ref="G181:N182"/>
    <mergeCell ref="C153:N154"/>
    <mergeCell ref="L155:N168"/>
    <mergeCell ref="L170:N172"/>
    <mergeCell ref="A173:B173"/>
    <mergeCell ref="L173:M173"/>
    <mergeCell ref="A174:B174"/>
    <mergeCell ref="L174:M174"/>
    <mergeCell ref="Q209:S209"/>
    <mergeCell ref="A145:B145"/>
    <mergeCell ref="A207:T207"/>
    <mergeCell ref="A208:P208"/>
    <mergeCell ref="Q208:S208"/>
    <mergeCell ref="Q177:S177"/>
    <mergeCell ref="C185:N186"/>
    <mergeCell ref="L187:N200"/>
    <mergeCell ref="L202:N204"/>
    <mergeCell ref="A205:B205"/>
    <mergeCell ref="L205:M205"/>
    <mergeCell ref="A206:B206"/>
    <mergeCell ref="L206:M206"/>
    <mergeCell ref="O181:R182"/>
    <mergeCell ref="S181:S184"/>
    <mergeCell ref="T181:T182"/>
    <mergeCell ref="D183:F183"/>
    <mergeCell ref="G183:N183"/>
    <mergeCell ref="O183:R183"/>
    <mergeCell ref="T183:T184"/>
    <mergeCell ref="L184:M184"/>
    <mergeCell ref="A175:T175"/>
    <mergeCell ref="A176:P176"/>
    <mergeCell ref="Q176:S176"/>
    <mergeCell ref="H39:I39"/>
    <mergeCell ref="A40:B40"/>
    <mergeCell ref="A41:B43"/>
    <mergeCell ref="E41:E43"/>
    <mergeCell ref="F41:G43"/>
    <mergeCell ref="E44:E47"/>
    <mergeCell ref="F44:G44"/>
    <mergeCell ref="F45:G45"/>
    <mergeCell ref="F46:G46"/>
    <mergeCell ref="F47:G47"/>
    <mergeCell ref="A39:B39"/>
    <mergeCell ref="C39:D39"/>
    <mergeCell ref="E39:E40"/>
    <mergeCell ref="F39:G40"/>
    <mergeCell ref="F137:G137"/>
    <mergeCell ref="E142:G142"/>
    <mergeCell ref="E143:G143"/>
    <mergeCell ref="F85:G85"/>
    <mergeCell ref="F90:G90"/>
    <mergeCell ref="F100:G100"/>
    <mergeCell ref="F106:G106"/>
    <mergeCell ref="F112:G112"/>
    <mergeCell ref="F114:G114"/>
    <mergeCell ref="F122:G122"/>
    <mergeCell ref="F123:G123"/>
    <mergeCell ref="F135:G135"/>
    <mergeCell ref="F107:G107"/>
    <mergeCell ref="F108:G108"/>
    <mergeCell ref="F109:G109"/>
    <mergeCell ref="F110:G110"/>
    <mergeCell ref="F111:G111"/>
    <mergeCell ref="F115:G115"/>
    <mergeCell ref="F116:G116"/>
    <mergeCell ref="F118:G118"/>
    <mergeCell ref="F119:G119"/>
    <mergeCell ref="F121:G121"/>
    <mergeCell ref="F104:G104"/>
    <mergeCell ref="F101:G101"/>
    <mergeCell ref="I16:O16"/>
    <mergeCell ref="A16:G16"/>
    <mergeCell ref="C20:G20"/>
    <mergeCell ref="K20:O20"/>
    <mergeCell ref="I17:J17"/>
    <mergeCell ref="I18:J18"/>
    <mergeCell ref="I19:J19"/>
    <mergeCell ref="I20:J20"/>
    <mergeCell ref="C32:E32"/>
    <mergeCell ref="C28:E28"/>
    <mergeCell ref="C29:E29"/>
    <mergeCell ref="C30:E30"/>
    <mergeCell ref="C24:E24"/>
    <mergeCell ref="C25:E25"/>
    <mergeCell ref="C26:E26"/>
    <mergeCell ref="C27:E27"/>
    <mergeCell ref="A20:B20"/>
    <mergeCell ref="A22:B22"/>
    <mergeCell ref="C22:F22"/>
    <mergeCell ref="F138:G138"/>
    <mergeCell ref="F124:G124"/>
    <mergeCell ref="F140:G140"/>
    <mergeCell ref="F139:G139"/>
    <mergeCell ref="F125:G125"/>
    <mergeCell ref="A24:B30"/>
    <mergeCell ref="A32:B36"/>
    <mergeCell ref="C33:E33"/>
    <mergeCell ref="C34:E34"/>
    <mergeCell ref="C35:E35"/>
    <mergeCell ref="F63:G63"/>
    <mergeCell ref="F70:G70"/>
    <mergeCell ref="F75:G75"/>
    <mergeCell ref="F136:G136"/>
    <mergeCell ref="B37:F38"/>
    <mergeCell ref="F102:G102"/>
    <mergeCell ref="F103:G103"/>
    <mergeCell ref="F97:G97"/>
    <mergeCell ref="F96:G96"/>
    <mergeCell ref="F95:G95"/>
    <mergeCell ref="F94:G94"/>
    <mergeCell ref="F55:G55"/>
    <mergeCell ref="F66:G66"/>
    <mergeCell ref="F67:G67"/>
    <mergeCell ref="F132:G132"/>
    <mergeCell ref="F56:G56"/>
    <mergeCell ref="F57:G57"/>
    <mergeCell ref="F80:G80"/>
    <mergeCell ref="F79:G79"/>
    <mergeCell ref="F78:G78"/>
    <mergeCell ref="F126:G126"/>
    <mergeCell ref="F129:G129"/>
    <mergeCell ref="F130:G130"/>
    <mergeCell ref="F131:G131"/>
    <mergeCell ref="F83:G83"/>
    <mergeCell ref="F86:G86"/>
    <mergeCell ref="F87:G87"/>
    <mergeCell ref="F68:G68"/>
    <mergeCell ref="F69:G69"/>
    <mergeCell ref="F64:G64"/>
    <mergeCell ref="F71:G71"/>
    <mergeCell ref="F72:G72"/>
    <mergeCell ref="F81:G81"/>
    <mergeCell ref="F82:G82"/>
  </mergeCells>
  <phoneticPr fontId="36" type="noConversion"/>
  <pageMargins left="0.7" right="0.7" top="0.75" bottom="0.75" header="0.3" footer="0.3"/>
  <pageSetup paperSize="9" scale="18" fitToHeight="0" orientation="portrait" r:id="rId1"/>
  <rowBreaks count="1" manualBreakCount="1">
    <brk id="107" max="20" man="1"/>
  </rowBreaks>
  <colBreaks count="1" manualBreakCount="1">
    <brk id="2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 down list'!$B$4:$B$5</xm:f>
          </x14:formula1>
          <xm:sqref>C145:C146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66"/>
  </sheetPr>
  <dimension ref="A1:AW131"/>
  <sheetViews>
    <sheetView showGridLines="0" topLeftCell="A100" zoomScale="60" zoomScaleNormal="60" workbookViewId="0">
      <selection activeCell="L122" sqref="L122:N122"/>
    </sheetView>
  </sheetViews>
  <sheetFormatPr defaultColWidth="9.1796875" defaultRowHeight="12.5" x14ac:dyDescent="0.25"/>
  <cols>
    <col min="1" max="1" width="14.26953125" style="81" customWidth="1"/>
    <col min="2" max="2" width="42.1796875" style="85" customWidth="1"/>
    <col min="3" max="3" width="35" style="86" customWidth="1"/>
    <col min="4" max="4" width="34.54296875" style="86" customWidth="1"/>
    <col min="5" max="5" width="34.1796875" style="86" customWidth="1"/>
    <col min="6" max="6" width="27" style="86" customWidth="1"/>
    <col min="7" max="7" width="14.1796875" style="76" customWidth="1"/>
    <col min="8" max="8" width="18.1796875" style="76" customWidth="1"/>
    <col min="9" max="9" width="19.81640625" style="76" customWidth="1"/>
    <col min="10" max="10" width="30" style="76" customWidth="1"/>
    <col min="11" max="11" width="21.26953125" style="76" customWidth="1"/>
    <col min="12" max="12" width="22.453125" style="76" customWidth="1"/>
    <col min="13" max="13" width="22.26953125" style="76" customWidth="1"/>
    <col min="14" max="14" width="13.1796875" style="76" bestFit="1" customWidth="1"/>
    <col min="15" max="18" width="10.54296875" style="76" bestFit="1" customWidth="1"/>
    <col min="19" max="19" width="18.7265625" style="76" customWidth="1"/>
    <col min="20" max="20" width="27.81640625" style="76" customWidth="1"/>
    <col min="21" max="25" width="9.1796875" style="76"/>
    <col min="26" max="26" width="46" style="76" bestFit="1" customWidth="1"/>
    <col min="27" max="27" width="126.453125" style="76" customWidth="1"/>
    <col min="28" max="16384" width="9.1796875" style="76"/>
  </cols>
  <sheetData>
    <row r="1" spans="1:47" ht="13" x14ac:dyDescent="0.3">
      <c r="A1" s="484" t="s">
        <v>5</v>
      </c>
      <c r="B1" s="484"/>
      <c r="C1" s="485"/>
      <c r="D1" s="485"/>
      <c r="E1" s="485"/>
      <c r="F1" s="485"/>
    </row>
    <row r="2" spans="1:47" x14ac:dyDescent="0.25">
      <c r="A2" s="236" t="s">
        <v>6</v>
      </c>
      <c r="B2" s="236"/>
      <c r="C2" s="470"/>
      <c r="D2" s="470"/>
      <c r="E2" s="470"/>
      <c r="F2" s="470"/>
    </row>
    <row r="3" spans="1:47" x14ac:dyDescent="0.25">
      <c r="A3" s="78"/>
      <c r="B3" s="78" t="s">
        <v>7</v>
      </c>
      <c r="C3" s="470"/>
      <c r="D3" s="470"/>
      <c r="E3" s="470"/>
      <c r="F3" s="470"/>
    </row>
    <row r="4" spans="1:47" x14ac:dyDescent="0.25">
      <c r="A4" s="236" t="s">
        <v>8</v>
      </c>
      <c r="B4" s="236"/>
      <c r="C4" s="470" t="s">
        <v>176</v>
      </c>
      <c r="D4" s="470"/>
      <c r="E4" s="470"/>
      <c r="F4" s="470"/>
    </row>
    <row r="5" spans="1:47" x14ac:dyDescent="0.25">
      <c r="A5" s="236" t="s">
        <v>9</v>
      </c>
      <c r="B5" s="236"/>
      <c r="C5" s="470"/>
      <c r="D5" s="470"/>
      <c r="E5" s="470"/>
      <c r="F5" s="470"/>
    </row>
    <row r="6" spans="1:47" ht="14.5" x14ac:dyDescent="0.25">
      <c r="A6" s="236" t="s">
        <v>10</v>
      </c>
      <c r="B6" s="236"/>
      <c r="C6" s="470"/>
      <c r="D6" s="470"/>
      <c r="E6" s="470"/>
      <c r="F6" s="470"/>
    </row>
    <row r="7" spans="1:47" s="79" customFormat="1" x14ac:dyDescent="0.25">
      <c r="A7" s="236" t="s">
        <v>11</v>
      </c>
      <c r="B7" s="236"/>
      <c r="C7" s="470"/>
      <c r="D7" s="470"/>
      <c r="E7" s="470"/>
      <c r="F7" s="470"/>
    </row>
    <row r="8" spans="1:47" s="79" customFormat="1" ht="13" x14ac:dyDescent="0.25">
      <c r="A8" s="236" t="s">
        <v>49</v>
      </c>
      <c r="B8" s="236"/>
      <c r="C8" s="487"/>
      <c r="D8" s="487"/>
      <c r="E8" s="487"/>
      <c r="F8" s="487"/>
      <c r="G8" s="80"/>
    </row>
    <row r="9" spans="1:47" ht="13" x14ac:dyDescent="0.3">
      <c r="A9" s="236" t="s">
        <v>50</v>
      </c>
      <c r="B9" s="236"/>
      <c r="C9" s="470" t="s">
        <v>175</v>
      </c>
      <c r="D9" s="470"/>
      <c r="E9" s="470"/>
      <c r="F9" s="470"/>
      <c r="G9" s="88"/>
    </row>
    <row r="10" spans="1:47" ht="64.5" customHeight="1" x14ac:dyDescent="0.3">
      <c r="A10" s="368" t="s">
        <v>51</v>
      </c>
      <c r="B10" s="369"/>
      <c r="C10" s="488" t="s">
        <v>117</v>
      </c>
      <c r="D10" s="489"/>
      <c r="E10" s="489"/>
      <c r="F10" s="490"/>
      <c r="G10" s="88"/>
    </row>
    <row r="11" spans="1:47" ht="32.25" customHeight="1" x14ac:dyDescent="0.3">
      <c r="A11" s="236" t="s">
        <v>52</v>
      </c>
      <c r="B11" s="236"/>
      <c r="C11" s="486" t="s">
        <v>125</v>
      </c>
      <c r="D11" s="486"/>
      <c r="E11" s="486"/>
      <c r="F11" s="486"/>
      <c r="G11" s="89"/>
    </row>
    <row r="12" spans="1:47" ht="32.25" customHeight="1" x14ac:dyDescent="0.3">
      <c r="A12" s="236" t="s">
        <v>53</v>
      </c>
      <c r="B12" s="236"/>
      <c r="C12" s="470" t="s">
        <v>54</v>
      </c>
      <c r="D12" s="470"/>
      <c r="E12" s="470"/>
      <c r="F12" s="470"/>
      <c r="G12" s="89"/>
    </row>
    <row r="13" spans="1:47" ht="32.25" customHeight="1" x14ac:dyDescent="0.3">
      <c r="A13" s="368" t="s">
        <v>55</v>
      </c>
      <c r="B13" s="369"/>
      <c r="C13" s="470" t="s">
        <v>154</v>
      </c>
      <c r="D13" s="470"/>
      <c r="E13" s="470"/>
      <c r="F13" s="470"/>
      <c r="G13" s="89"/>
    </row>
    <row r="14" spans="1:47" s="90" customFormat="1" ht="13" x14ac:dyDescent="0.3">
      <c r="A14" s="365"/>
      <c r="B14" s="365"/>
      <c r="C14" s="366"/>
      <c r="D14" s="366"/>
      <c r="E14" s="366"/>
      <c r="F14" s="366"/>
      <c r="G14" s="89"/>
      <c r="H14" s="76"/>
      <c r="I14" s="76"/>
      <c r="J14" s="76"/>
      <c r="K14" s="76"/>
      <c r="L14" s="76"/>
      <c r="M14" s="76"/>
      <c r="N14" s="76"/>
      <c r="O14" s="76"/>
      <c r="P14" s="76"/>
      <c r="Q14" s="76"/>
      <c r="R14" s="76"/>
      <c r="S14" s="76"/>
      <c r="T14" s="76"/>
      <c r="U14" s="76"/>
      <c r="V14" s="76"/>
      <c r="W14" s="76"/>
      <c r="X14" s="76"/>
      <c r="Y14" s="76"/>
      <c r="AB14" s="76"/>
      <c r="AC14" s="76"/>
      <c r="AD14" s="76"/>
      <c r="AE14" s="76"/>
      <c r="AF14" s="76"/>
      <c r="AG14" s="76"/>
      <c r="AH14" s="76"/>
      <c r="AI14" s="76"/>
      <c r="AJ14" s="76"/>
      <c r="AK14" s="76"/>
      <c r="AL14" s="76"/>
      <c r="AM14" s="76"/>
      <c r="AN14" s="76"/>
      <c r="AO14" s="76"/>
      <c r="AP14" s="76"/>
      <c r="AQ14" s="76"/>
      <c r="AR14" s="76"/>
      <c r="AS14" s="76"/>
      <c r="AT14" s="76"/>
      <c r="AU14" s="76"/>
    </row>
    <row r="15" spans="1:47" ht="12.75" customHeight="1" x14ac:dyDescent="0.3">
      <c r="A15" s="365"/>
      <c r="B15" s="365"/>
      <c r="C15" s="366"/>
      <c r="D15" s="366"/>
      <c r="E15" s="366"/>
      <c r="F15" s="366"/>
      <c r="G15" s="89"/>
    </row>
    <row r="16" spans="1:47" ht="40.15" customHeight="1" x14ac:dyDescent="0.25">
      <c r="A16" s="491" t="s">
        <v>192</v>
      </c>
      <c r="B16" s="492"/>
      <c r="C16" s="492"/>
      <c r="D16" s="492"/>
      <c r="E16" s="492"/>
      <c r="F16" s="492"/>
      <c r="G16" s="493"/>
      <c r="I16" s="491" t="s">
        <v>191</v>
      </c>
      <c r="J16" s="492"/>
      <c r="K16" s="492"/>
      <c r="L16" s="492"/>
      <c r="M16" s="492"/>
      <c r="N16" s="492"/>
      <c r="O16" s="493"/>
    </row>
    <row r="17" spans="1:47" s="83" customFormat="1" ht="33.75" customHeight="1" x14ac:dyDescent="0.25">
      <c r="A17" s="328"/>
      <c r="B17" s="329"/>
      <c r="C17" s="141" t="s">
        <v>56</v>
      </c>
      <c r="D17" s="141" t="s">
        <v>174</v>
      </c>
      <c r="E17" s="141" t="s">
        <v>173</v>
      </c>
      <c r="F17" s="141" t="s">
        <v>57</v>
      </c>
      <c r="G17" s="141" t="s">
        <v>58</v>
      </c>
      <c r="I17" s="328"/>
      <c r="J17" s="329"/>
      <c r="K17" s="141" t="s">
        <v>56</v>
      </c>
      <c r="L17" s="141" t="s">
        <v>174</v>
      </c>
      <c r="M17" s="141" t="s">
        <v>173</v>
      </c>
      <c r="N17" s="141" t="s">
        <v>57</v>
      </c>
      <c r="O17" s="141" t="s">
        <v>58</v>
      </c>
    </row>
    <row r="18" spans="1:47" s="83" customFormat="1" ht="33.75" customHeight="1" x14ac:dyDescent="0.25">
      <c r="A18" s="296" t="s">
        <v>59</v>
      </c>
      <c r="B18" s="297"/>
      <c r="C18" s="69">
        <f>'Detailed planning stage'!C18</f>
        <v>2122525.4300000002</v>
      </c>
      <c r="D18" s="69">
        <f>'Detailed planning stage'!D18</f>
        <v>1126411.8900000001</v>
      </c>
      <c r="E18" s="69">
        <f>'Detailed planning stage'!E18</f>
        <v>3351036.8045999901</v>
      </c>
      <c r="F18" s="69">
        <f>'Detailed planning stage'!F18</f>
        <v>74235.44</v>
      </c>
      <c r="G18" s="69">
        <f>'Detailed planning stage'!G18</f>
        <v>-596505.55000000005</v>
      </c>
      <c r="I18" s="296" t="s">
        <v>59</v>
      </c>
      <c r="J18" s="297"/>
      <c r="K18" s="69">
        <f>'Detailed planning stage'!K18</f>
        <v>2122525.4300000002</v>
      </c>
      <c r="L18" s="69">
        <f>'Detailed planning stage'!L18</f>
        <v>1126411.8900000001</v>
      </c>
      <c r="M18" s="69">
        <f>'Detailed planning stage'!M18</f>
        <v>1402588.6446</v>
      </c>
      <c r="N18" s="69">
        <f>'Detailed planning stage'!N18</f>
        <v>74235.44</v>
      </c>
      <c r="O18" s="69">
        <f>'Detailed planning stage'!O18</f>
        <v>-596505.55000000005</v>
      </c>
    </row>
    <row r="19" spans="1:47" ht="33.75" customHeight="1" x14ac:dyDescent="0.25">
      <c r="A19" s="296" t="s">
        <v>60</v>
      </c>
      <c r="B19" s="297"/>
      <c r="C19" s="70">
        <f>'Detailed planning stage'!C19</f>
        <v>567.06530323270113</v>
      </c>
      <c r="D19" s="70">
        <f>'Detailed planning stage'!D19</f>
        <v>300.93825541009886</v>
      </c>
      <c r="E19" s="70">
        <f>'Detailed planning stage'!E19</f>
        <v>895.28100577076953</v>
      </c>
      <c r="F19" s="70">
        <f>'Detailed planning stage'!F19</f>
        <v>19.833139193160566</v>
      </c>
      <c r="G19" s="70">
        <f>'Detailed planning stage'!G19</f>
        <v>-159.365629174459</v>
      </c>
      <c r="I19" s="296" t="s">
        <v>60</v>
      </c>
      <c r="J19" s="297"/>
      <c r="K19" s="70">
        <f>'Detailed planning stage'!K19</f>
        <v>567.06530323270113</v>
      </c>
      <c r="L19" s="70">
        <f>'Detailed planning stage'!L19</f>
        <v>300.93825541009886</v>
      </c>
      <c r="M19" s="70">
        <f>'Detailed planning stage'!M19</f>
        <v>374.72312172054501</v>
      </c>
      <c r="N19" s="70">
        <f>'Detailed planning stage'!N19</f>
        <v>19.833139193160566</v>
      </c>
      <c r="O19" s="70">
        <f>'Detailed planning stage'!O19</f>
        <v>-159.365629174459</v>
      </c>
      <c r="P19" s="97"/>
      <c r="Q19" s="97"/>
    </row>
    <row r="20" spans="1:47" s="90" customFormat="1" ht="13" x14ac:dyDescent="0.3">
      <c r="A20" s="365"/>
      <c r="B20" s="365"/>
      <c r="C20" s="366"/>
      <c r="D20" s="366"/>
      <c r="E20" s="366"/>
      <c r="F20" s="366"/>
      <c r="G20" s="89"/>
      <c r="H20" s="76"/>
      <c r="I20" s="76"/>
      <c r="J20" s="76"/>
      <c r="K20" s="76"/>
      <c r="L20" s="76"/>
      <c r="M20" s="76"/>
      <c r="N20" s="76"/>
      <c r="O20" s="76"/>
      <c r="P20" s="76"/>
      <c r="Q20" s="76"/>
      <c r="R20" s="76"/>
      <c r="S20" s="76"/>
      <c r="T20" s="76"/>
      <c r="U20" s="76"/>
      <c r="V20" s="76"/>
      <c r="W20" s="76"/>
      <c r="X20" s="76"/>
      <c r="Y20" s="76"/>
      <c r="AB20" s="76"/>
      <c r="AC20" s="76"/>
      <c r="AD20" s="76"/>
      <c r="AE20" s="76"/>
      <c r="AF20" s="76"/>
      <c r="AG20" s="76"/>
      <c r="AH20" s="76"/>
      <c r="AI20" s="76"/>
      <c r="AJ20" s="76"/>
      <c r="AK20" s="76"/>
      <c r="AL20" s="76"/>
      <c r="AM20" s="76"/>
      <c r="AN20" s="76"/>
      <c r="AO20" s="76"/>
      <c r="AP20" s="76"/>
      <c r="AQ20" s="76"/>
      <c r="AR20" s="76"/>
      <c r="AS20" s="76"/>
      <c r="AT20" s="76"/>
      <c r="AU20" s="76"/>
    </row>
    <row r="21" spans="1:47" s="90" customFormat="1" ht="13" x14ac:dyDescent="0.3">
      <c r="A21" s="147"/>
      <c r="B21" s="147"/>
      <c r="C21" s="148"/>
      <c r="D21" s="148"/>
      <c r="E21" s="148"/>
      <c r="F21" s="148"/>
      <c r="G21" s="89"/>
      <c r="H21" s="76"/>
      <c r="I21" s="76"/>
      <c r="J21" s="76"/>
      <c r="K21" s="76"/>
      <c r="L21" s="76"/>
      <c r="M21" s="76"/>
      <c r="N21" s="76"/>
      <c r="O21" s="76"/>
      <c r="P21" s="76"/>
      <c r="Q21" s="76"/>
      <c r="R21" s="76"/>
      <c r="S21" s="76"/>
      <c r="T21" s="76"/>
      <c r="U21" s="76"/>
      <c r="V21" s="76"/>
      <c r="W21" s="76"/>
      <c r="X21" s="76"/>
      <c r="Y21" s="76"/>
      <c r="AB21" s="76"/>
      <c r="AC21" s="76"/>
      <c r="AD21" s="76"/>
      <c r="AE21" s="76"/>
      <c r="AF21" s="76"/>
      <c r="AG21" s="76"/>
      <c r="AH21" s="76"/>
      <c r="AI21" s="76"/>
      <c r="AJ21" s="76"/>
      <c r="AK21" s="76"/>
      <c r="AL21" s="76"/>
      <c r="AM21" s="76"/>
      <c r="AN21" s="76"/>
      <c r="AO21" s="76"/>
      <c r="AP21" s="76"/>
      <c r="AQ21" s="76"/>
      <c r="AR21" s="76"/>
      <c r="AS21" s="76"/>
      <c r="AT21" s="76"/>
      <c r="AU21" s="76"/>
    </row>
    <row r="22" spans="1:47" ht="43.5" customHeight="1" x14ac:dyDescent="0.25">
      <c r="A22" s="491" t="s">
        <v>193</v>
      </c>
      <c r="B22" s="492"/>
      <c r="C22" s="492"/>
      <c r="D22" s="492"/>
      <c r="E22" s="492"/>
      <c r="F22" s="492"/>
      <c r="G22" s="493"/>
      <c r="I22" s="491" t="s">
        <v>194</v>
      </c>
      <c r="J22" s="492"/>
      <c r="K22" s="492"/>
      <c r="L22" s="492"/>
      <c r="M22" s="492"/>
      <c r="N22" s="492"/>
      <c r="O22" s="493"/>
      <c r="P22" s="97"/>
      <c r="Q22" s="97"/>
    </row>
    <row r="23" spans="1:47" ht="33.75" customHeight="1" x14ac:dyDescent="0.25">
      <c r="A23" s="471"/>
      <c r="B23" s="472"/>
      <c r="C23" s="91" t="s">
        <v>56</v>
      </c>
      <c r="D23" s="91" t="s">
        <v>174</v>
      </c>
      <c r="E23" s="91" t="s">
        <v>173</v>
      </c>
      <c r="F23" s="91" t="s">
        <v>57</v>
      </c>
      <c r="G23" s="91" t="s">
        <v>58</v>
      </c>
      <c r="I23" s="149"/>
      <c r="J23" s="150"/>
      <c r="K23" s="91" t="s">
        <v>56</v>
      </c>
      <c r="L23" s="91" t="s">
        <v>174</v>
      </c>
      <c r="M23" s="91" t="s">
        <v>173</v>
      </c>
      <c r="N23" s="91" t="s">
        <v>57</v>
      </c>
      <c r="O23" s="91" t="s">
        <v>58</v>
      </c>
      <c r="P23" s="97"/>
      <c r="Q23" s="97"/>
    </row>
    <row r="24" spans="1:47" ht="35.65" customHeight="1" x14ac:dyDescent="0.25">
      <c r="A24" s="296" t="s">
        <v>59</v>
      </c>
      <c r="B24" s="297"/>
      <c r="C24" s="69">
        <f>C94+D94+E94+F94</f>
        <v>0</v>
      </c>
      <c r="D24" s="69">
        <f>G94+H94+I94+J94+K94</f>
        <v>0</v>
      </c>
      <c r="E24" s="69" t="e">
        <f>L94+N94</f>
        <v>#VALUE!</v>
      </c>
      <c r="F24" s="69">
        <f>O94+P94+Q94+R94</f>
        <v>0</v>
      </c>
      <c r="G24" s="69">
        <f>T94</f>
        <v>0</v>
      </c>
      <c r="I24" s="296" t="s">
        <v>59</v>
      </c>
      <c r="J24" s="297"/>
      <c r="K24" s="69">
        <f>C126+D126+E126+F126</f>
        <v>0</v>
      </c>
      <c r="L24" s="69">
        <f>G126+H126+I126+J126+K126</f>
        <v>0</v>
      </c>
      <c r="M24" s="69" t="e">
        <f>L126+N126</f>
        <v>#VALUE!</v>
      </c>
      <c r="N24" s="69">
        <f>O126+P126+Q126+R126</f>
        <v>0</v>
      </c>
      <c r="O24" s="69">
        <f>T126</f>
        <v>0</v>
      </c>
      <c r="P24" s="97"/>
      <c r="Q24" s="97"/>
    </row>
    <row r="25" spans="1:47" ht="37.9" customHeight="1" x14ac:dyDescent="0.25">
      <c r="A25" s="296" t="s">
        <v>60</v>
      </c>
      <c r="B25" s="297"/>
      <c r="C25" s="70" t="e">
        <f>C24/$C$6</f>
        <v>#DIV/0!</v>
      </c>
      <c r="D25" s="70" t="e">
        <f t="shared" ref="D25" si="0">D24/$C$6</f>
        <v>#DIV/0!</v>
      </c>
      <c r="E25" s="70" t="e">
        <f>E24/$C$6</f>
        <v>#VALUE!</v>
      </c>
      <c r="F25" s="70" t="e">
        <f>F24/$C$6</f>
        <v>#DIV/0!</v>
      </c>
      <c r="G25" s="70" t="e">
        <f>G24/$C$6</f>
        <v>#DIV/0!</v>
      </c>
      <c r="I25" s="296" t="s">
        <v>60</v>
      </c>
      <c r="J25" s="297"/>
      <c r="K25" s="71" t="e">
        <f>K24/$C$6</f>
        <v>#DIV/0!</v>
      </c>
      <c r="L25" s="71" t="e">
        <f t="shared" ref="L25" si="1">L24/$C$6</f>
        <v>#DIV/0!</v>
      </c>
      <c r="M25" s="71" t="e">
        <f>M24/$C$6</f>
        <v>#VALUE!</v>
      </c>
      <c r="N25" s="71" t="e">
        <f t="shared" ref="N25:O25" si="2">N24/$C$6</f>
        <v>#DIV/0!</v>
      </c>
      <c r="O25" s="71" t="e">
        <f t="shared" si="2"/>
        <v>#DIV/0!</v>
      </c>
      <c r="P25" s="97"/>
      <c r="Q25" s="97"/>
    </row>
    <row r="26" spans="1:47" ht="47.25" customHeight="1" x14ac:dyDescent="0.25">
      <c r="A26" s="296" t="s">
        <v>179</v>
      </c>
      <c r="B26" s="297"/>
      <c r="C26" s="488" t="s">
        <v>178</v>
      </c>
      <c r="D26" s="489"/>
      <c r="E26" s="489"/>
      <c r="F26" s="489"/>
      <c r="G26" s="490"/>
      <c r="I26" s="296" t="s">
        <v>181</v>
      </c>
      <c r="J26" s="297"/>
      <c r="K26" s="488" t="s">
        <v>177</v>
      </c>
      <c r="L26" s="489"/>
      <c r="M26" s="489"/>
      <c r="N26" s="489"/>
      <c r="O26" s="490"/>
      <c r="P26" s="97"/>
      <c r="Q26" s="97"/>
    </row>
    <row r="27" spans="1:47" s="100" customFormat="1" ht="84" customHeight="1" x14ac:dyDescent="0.25">
      <c r="A27" s="296" t="s">
        <v>180</v>
      </c>
      <c r="B27" s="297"/>
      <c r="C27" s="494" t="s">
        <v>195</v>
      </c>
      <c r="D27" s="495"/>
      <c r="E27" s="495"/>
      <c r="F27" s="495"/>
      <c r="G27" s="496"/>
      <c r="I27" s="296" t="s">
        <v>180</v>
      </c>
      <c r="J27" s="297"/>
      <c r="K27" s="488" t="s">
        <v>196</v>
      </c>
      <c r="L27" s="489"/>
      <c r="M27" s="489"/>
      <c r="N27" s="489"/>
      <c r="O27" s="490"/>
      <c r="P27" s="97"/>
      <c r="Q27" s="97"/>
    </row>
    <row r="28" spans="1:47" s="90" customFormat="1" ht="13" x14ac:dyDescent="0.3">
      <c r="A28" s="147"/>
      <c r="B28" s="147"/>
      <c r="C28" s="148"/>
      <c r="D28" s="148"/>
      <c r="E28" s="148"/>
      <c r="F28" s="148"/>
      <c r="G28" s="89"/>
      <c r="H28" s="76"/>
      <c r="I28" s="76"/>
      <c r="J28" s="76"/>
      <c r="K28" s="76"/>
      <c r="L28" s="76"/>
      <c r="M28" s="76"/>
      <c r="N28" s="76"/>
      <c r="O28" s="76"/>
      <c r="P28" s="76"/>
      <c r="Q28" s="76"/>
      <c r="R28" s="76"/>
      <c r="S28" s="76"/>
      <c r="T28" s="76"/>
      <c r="U28" s="76"/>
      <c r="V28" s="76"/>
      <c r="W28" s="76"/>
      <c r="X28" s="76"/>
      <c r="Y28" s="76"/>
      <c r="AB28" s="76"/>
      <c r="AC28" s="76"/>
      <c r="AD28" s="76"/>
      <c r="AE28" s="76"/>
      <c r="AF28" s="76"/>
      <c r="AG28" s="76"/>
      <c r="AH28" s="76"/>
      <c r="AI28" s="76"/>
      <c r="AJ28" s="76"/>
      <c r="AK28" s="76"/>
      <c r="AL28" s="76"/>
      <c r="AM28" s="76"/>
      <c r="AN28" s="76"/>
      <c r="AO28" s="76"/>
      <c r="AP28" s="76"/>
      <c r="AQ28" s="76"/>
      <c r="AR28" s="76"/>
      <c r="AS28" s="76"/>
      <c r="AT28" s="76"/>
      <c r="AU28" s="76"/>
    </row>
    <row r="29" spans="1:47" s="90" customFormat="1" ht="60" customHeight="1" x14ac:dyDescent="0.3">
      <c r="A29" s="473" t="s">
        <v>171</v>
      </c>
      <c r="B29" s="474"/>
      <c r="C29" s="31"/>
      <c r="D29" s="148"/>
      <c r="E29" s="148"/>
      <c r="F29" s="148"/>
      <c r="G29" s="89"/>
      <c r="H29" s="76"/>
      <c r="I29" s="76"/>
      <c r="J29" s="76"/>
      <c r="K29" s="76"/>
      <c r="L29" s="76"/>
      <c r="M29" s="76"/>
      <c r="N29" s="76"/>
      <c r="O29" s="76"/>
      <c r="P29" s="76"/>
      <c r="Q29" s="76"/>
      <c r="R29" s="76"/>
      <c r="S29" s="76"/>
      <c r="T29" s="76"/>
      <c r="U29" s="76"/>
      <c r="V29" s="76"/>
      <c r="W29" s="76"/>
      <c r="X29" s="76"/>
      <c r="Y29" s="76"/>
      <c r="AB29" s="76"/>
      <c r="AC29" s="76"/>
      <c r="AD29" s="76"/>
      <c r="AE29" s="76"/>
      <c r="AF29" s="76"/>
      <c r="AG29" s="76"/>
      <c r="AH29" s="76"/>
      <c r="AI29" s="76"/>
      <c r="AJ29" s="76"/>
      <c r="AK29" s="76"/>
      <c r="AL29" s="76"/>
      <c r="AM29" s="76"/>
      <c r="AN29" s="76"/>
      <c r="AO29" s="76"/>
      <c r="AP29" s="76"/>
      <c r="AQ29" s="76"/>
      <c r="AR29" s="76"/>
      <c r="AS29" s="76"/>
      <c r="AT29" s="76"/>
      <c r="AU29" s="76"/>
    </row>
    <row r="30" spans="1:47" ht="12.75" customHeight="1" x14ac:dyDescent="0.3">
      <c r="A30" s="98"/>
      <c r="B30" s="98"/>
      <c r="C30" s="99"/>
      <c r="D30" s="99"/>
      <c r="E30" s="99"/>
      <c r="F30" s="99"/>
      <c r="G30" s="89"/>
      <c r="H30" s="96"/>
      <c r="I30" s="96"/>
      <c r="J30" s="92"/>
      <c r="K30" s="92"/>
      <c r="L30" s="92"/>
      <c r="M30" s="92"/>
      <c r="N30" s="97"/>
      <c r="O30" s="97"/>
      <c r="P30" s="97"/>
      <c r="Q30" s="97"/>
    </row>
    <row r="31" spans="1:47" s="83" customFormat="1" ht="29" x14ac:dyDescent="0.3">
      <c r="A31" s="475" t="s">
        <v>169</v>
      </c>
      <c r="B31" s="457"/>
      <c r="C31" s="355" t="s">
        <v>126</v>
      </c>
      <c r="D31" s="355"/>
      <c r="E31" s="355"/>
      <c r="F31" s="101" t="s">
        <v>127</v>
      </c>
      <c r="G31" s="89"/>
      <c r="H31" s="96"/>
      <c r="I31" s="96"/>
      <c r="J31" s="102"/>
      <c r="K31" s="102"/>
      <c r="L31" s="102"/>
      <c r="M31" s="102"/>
      <c r="N31" s="97"/>
      <c r="O31" s="97"/>
      <c r="P31" s="97"/>
      <c r="Q31" s="97"/>
    </row>
    <row r="32" spans="1:47" s="106" customFormat="1" ht="13" x14ac:dyDescent="0.3">
      <c r="A32" s="475"/>
      <c r="B32" s="457"/>
      <c r="C32" s="470" t="s">
        <v>168</v>
      </c>
      <c r="D32" s="470"/>
      <c r="E32" s="470"/>
      <c r="F32" s="75"/>
      <c r="G32" s="95"/>
    </row>
    <row r="33" spans="1:49" s="83" customFormat="1" ht="13" x14ac:dyDescent="0.3">
      <c r="A33" s="475"/>
      <c r="B33" s="457"/>
      <c r="C33" s="479"/>
      <c r="D33" s="479"/>
      <c r="E33" s="479"/>
      <c r="F33" s="75"/>
      <c r="G33" s="89"/>
    </row>
    <row r="34" spans="1:49" s="83" customFormat="1" ht="12.75" customHeight="1" x14ac:dyDescent="0.3">
      <c r="A34" s="476"/>
      <c r="B34" s="459"/>
      <c r="C34" s="470"/>
      <c r="D34" s="470"/>
      <c r="E34" s="470"/>
      <c r="F34" s="75"/>
      <c r="G34" s="89"/>
    </row>
    <row r="35" spans="1:49" s="90" customFormat="1" ht="13" x14ac:dyDescent="0.3">
      <c r="A35" s="151"/>
      <c r="B35" s="152"/>
      <c r="C35" s="152"/>
      <c r="D35" s="152"/>
      <c r="E35" s="152"/>
      <c r="F35" s="152"/>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row>
    <row r="36" spans="1:49" s="90" customFormat="1" ht="14.25" customHeight="1" x14ac:dyDescent="0.25">
      <c r="A36" s="454" t="s">
        <v>128</v>
      </c>
      <c r="B36" s="455"/>
      <c r="C36" s="460" t="s">
        <v>167</v>
      </c>
      <c r="D36" s="461"/>
      <c r="E36" s="461"/>
      <c r="F36" s="462"/>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row>
    <row r="37" spans="1:49" s="90" customFormat="1" ht="13" x14ac:dyDescent="0.25">
      <c r="A37" s="456"/>
      <c r="B37" s="457"/>
      <c r="C37" s="460" t="s">
        <v>62</v>
      </c>
      <c r="D37" s="461"/>
      <c r="E37" s="461"/>
      <c r="F37" s="462"/>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row>
    <row r="38" spans="1:49" s="90" customFormat="1" ht="13" x14ac:dyDescent="0.25">
      <c r="A38" s="456"/>
      <c r="B38" s="457"/>
      <c r="C38" s="460"/>
      <c r="D38" s="461"/>
      <c r="E38" s="461"/>
      <c r="F38" s="462"/>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row>
    <row r="39" spans="1:49" s="90" customFormat="1" ht="13" x14ac:dyDescent="0.25">
      <c r="A39" s="458"/>
      <c r="B39" s="459"/>
      <c r="C39" s="460"/>
      <c r="D39" s="461"/>
      <c r="E39" s="461"/>
      <c r="F39" s="462"/>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row>
    <row r="40" spans="1:49" s="90" customFormat="1" ht="13.15" customHeight="1" x14ac:dyDescent="0.3">
      <c r="A40" s="85"/>
      <c r="B40" s="152"/>
      <c r="C40" s="152"/>
      <c r="D40" s="152"/>
      <c r="E40" s="152"/>
      <c r="F40" s="152"/>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row>
    <row r="41" spans="1:49" s="90" customFormat="1" ht="24" customHeight="1" x14ac:dyDescent="0.25">
      <c r="A41" s="477" t="s">
        <v>110</v>
      </c>
      <c r="B41" s="478"/>
      <c r="C41" s="349" t="s">
        <v>156</v>
      </c>
      <c r="D41" s="364"/>
      <c r="E41" s="359" t="s">
        <v>155</v>
      </c>
      <c r="F41" s="345" t="s">
        <v>130</v>
      </c>
      <c r="G41" s="346"/>
      <c r="H41" s="349" t="s">
        <v>64</v>
      </c>
      <c r="I41" s="350"/>
      <c r="J41" s="153"/>
      <c r="K41" s="100"/>
      <c r="L41" s="100"/>
      <c r="M41" s="100"/>
      <c r="N41" s="100"/>
      <c r="O41" s="76"/>
      <c r="P41" s="76"/>
      <c r="Q41" s="76"/>
      <c r="R41" s="76"/>
      <c r="S41" s="76"/>
      <c r="T41" s="76"/>
      <c r="U41" s="76"/>
      <c r="V41" s="76"/>
      <c r="W41" s="76"/>
      <c r="X41" s="76"/>
      <c r="Y41" s="76"/>
      <c r="Z41" s="76"/>
      <c r="AA41" s="76"/>
      <c r="AB41" s="76"/>
      <c r="AC41" s="76"/>
      <c r="AD41" s="76"/>
      <c r="AE41" s="76"/>
      <c r="AF41" s="76"/>
      <c r="AG41" s="76"/>
      <c r="AH41" s="76"/>
      <c r="AI41" s="76"/>
      <c r="AJ41" s="76"/>
      <c r="AK41" s="76"/>
      <c r="AL41" s="76"/>
    </row>
    <row r="42" spans="1:49" s="90" customFormat="1" ht="55.5" customHeight="1" x14ac:dyDescent="0.25">
      <c r="A42" s="464" t="s">
        <v>65</v>
      </c>
      <c r="B42" s="465"/>
      <c r="C42" s="107" t="s">
        <v>134</v>
      </c>
      <c r="D42" s="107" t="s">
        <v>66</v>
      </c>
      <c r="E42" s="360"/>
      <c r="F42" s="347"/>
      <c r="G42" s="348"/>
      <c r="H42" s="107" t="s">
        <v>148</v>
      </c>
      <c r="I42" s="107" t="s">
        <v>149</v>
      </c>
      <c r="J42" s="154"/>
      <c r="K42" s="100"/>
      <c r="L42" s="100"/>
      <c r="M42" s="100"/>
      <c r="N42" s="100"/>
      <c r="O42" s="76"/>
      <c r="P42" s="76"/>
      <c r="Q42" s="76"/>
      <c r="R42" s="76"/>
      <c r="S42" s="76"/>
      <c r="T42" s="76"/>
      <c r="U42" s="76"/>
      <c r="V42" s="76"/>
      <c r="W42" s="76"/>
      <c r="X42" s="76"/>
      <c r="Y42" s="76"/>
      <c r="Z42" s="76"/>
      <c r="AA42" s="76"/>
      <c r="AB42" s="76"/>
      <c r="AC42" s="76"/>
      <c r="AD42" s="76"/>
      <c r="AE42" s="76"/>
      <c r="AF42" s="76"/>
      <c r="AG42" s="76"/>
      <c r="AH42" s="76"/>
      <c r="AI42" s="76"/>
      <c r="AJ42" s="76"/>
      <c r="AK42" s="76"/>
      <c r="AL42" s="76"/>
    </row>
    <row r="43" spans="1:49" s="90" customFormat="1" ht="102" customHeight="1" x14ac:dyDescent="0.25">
      <c r="A43" s="480" t="s">
        <v>108</v>
      </c>
      <c r="B43" s="481"/>
      <c r="C43" s="108" t="s">
        <v>166</v>
      </c>
      <c r="D43" s="142" t="s">
        <v>137</v>
      </c>
      <c r="E43" s="402" t="s">
        <v>109</v>
      </c>
      <c r="F43" s="405" t="s">
        <v>111</v>
      </c>
      <c r="G43" s="406"/>
      <c r="H43" s="142" t="s">
        <v>147</v>
      </c>
      <c r="I43" s="142" t="s">
        <v>151</v>
      </c>
      <c r="J43" s="155"/>
      <c r="K43" s="100"/>
      <c r="L43" s="100"/>
      <c r="M43" s="100"/>
      <c r="N43" s="100"/>
      <c r="O43" s="76"/>
      <c r="P43" s="76"/>
      <c r="Q43" s="76"/>
      <c r="R43" s="76"/>
      <c r="S43" s="76"/>
      <c r="T43" s="76"/>
      <c r="U43" s="76"/>
      <c r="V43" s="76"/>
      <c r="W43" s="76"/>
      <c r="X43" s="76"/>
      <c r="Y43" s="76"/>
      <c r="Z43" s="76"/>
      <c r="AA43" s="76"/>
      <c r="AB43" s="76"/>
      <c r="AC43" s="76"/>
      <c r="AD43" s="76"/>
      <c r="AE43" s="76"/>
      <c r="AF43" s="76"/>
      <c r="AG43" s="76"/>
      <c r="AH43" s="76"/>
      <c r="AI43" s="76"/>
      <c r="AJ43" s="76"/>
      <c r="AK43" s="76"/>
      <c r="AL43" s="76"/>
    </row>
    <row r="44" spans="1:49" s="90" customFormat="1" ht="13" x14ac:dyDescent="0.25">
      <c r="A44" s="482"/>
      <c r="B44" s="483"/>
      <c r="C44" s="110" t="s">
        <v>135</v>
      </c>
      <c r="D44" s="142" t="s">
        <v>138</v>
      </c>
      <c r="E44" s="403"/>
      <c r="F44" s="407"/>
      <c r="G44" s="408"/>
      <c r="H44" s="142" t="s">
        <v>150</v>
      </c>
      <c r="I44" s="142" t="s">
        <v>152</v>
      </c>
      <c r="J44" s="155"/>
      <c r="K44" s="100"/>
      <c r="L44" s="100"/>
      <c r="M44" s="100"/>
      <c r="N44" s="100"/>
      <c r="O44" s="76"/>
      <c r="P44" s="76"/>
      <c r="Q44" s="76"/>
      <c r="R44" s="76"/>
      <c r="S44" s="76"/>
      <c r="T44" s="76"/>
      <c r="U44" s="76"/>
      <c r="V44" s="76"/>
      <c r="W44" s="76"/>
      <c r="X44" s="76"/>
      <c r="Y44" s="76"/>
      <c r="Z44" s="76"/>
      <c r="AA44" s="76"/>
      <c r="AB44" s="76"/>
      <c r="AC44" s="76"/>
      <c r="AD44" s="76"/>
      <c r="AE44" s="76"/>
      <c r="AF44" s="76"/>
      <c r="AG44" s="76"/>
      <c r="AH44" s="76"/>
      <c r="AI44" s="76"/>
      <c r="AJ44" s="76"/>
      <c r="AK44" s="76"/>
      <c r="AL44" s="76"/>
    </row>
    <row r="45" spans="1:49" s="90" customFormat="1" ht="13" x14ac:dyDescent="0.25">
      <c r="A45" s="482"/>
      <c r="B45" s="483"/>
      <c r="C45" s="110" t="s">
        <v>136</v>
      </c>
      <c r="D45" s="143" t="s">
        <v>139</v>
      </c>
      <c r="E45" s="404"/>
      <c r="F45" s="409"/>
      <c r="G45" s="410"/>
      <c r="H45" s="143" t="s">
        <v>147</v>
      </c>
      <c r="I45" s="143" t="s">
        <v>147</v>
      </c>
      <c r="J45" s="155"/>
      <c r="K45" s="100"/>
      <c r="L45" s="100"/>
      <c r="M45" s="100"/>
      <c r="N45" s="100"/>
      <c r="O45" s="76"/>
      <c r="P45" s="76"/>
      <c r="Q45" s="76"/>
      <c r="R45" s="76"/>
      <c r="S45" s="76"/>
      <c r="T45" s="76"/>
      <c r="U45" s="76"/>
      <c r="V45" s="76"/>
      <c r="W45" s="76"/>
      <c r="X45" s="76"/>
      <c r="Y45" s="76"/>
      <c r="Z45" s="76"/>
      <c r="AA45" s="76"/>
      <c r="AB45" s="76"/>
      <c r="AC45" s="76"/>
      <c r="AD45" s="76"/>
      <c r="AE45" s="76"/>
      <c r="AF45" s="76"/>
      <c r="AG45" s="76"/>
      <c r="AH45" s="76"/>
      <c r="AI45" s="76"/>
      <c r="AJ45" s="76"/>
      <c r="AK45" s="76"/>
      <c r="AL45" s="76"/>
    </row>
    <row r="46" spans="1:49" s="90" customFormat="1" ht="25" x14ac:dyDescent="0.25">
      <c r="A46" s="112">
        <v>0.1</v>
      </c>
      <c r="B46" s="113" t="s">
        <v>67</v>
      </c>
      <c r="C46" s="74"/>
      <c r="D46" s="23"/>
      <c r="E46" s="340"/>
      <c r="F46" s="446"/>
      <c r="G46" s="447"/>
      <c r="H46" s="27"/>
      <c r="I46" s="27"/>
      <c r="J46" s="156"/>
      <c r="K46" s="100"/>
      <c r="L46" s="100"/>
      <c r="M46" s="100"/>
      <c r="N46" s="100"/>
      <c r="O46" s="76"/>
      <c r="P46" s="76"/>
      <c r="Q46" s="76"/>
      <c r="R46" s="76"/>
      <c r="S46" s="76"/>
      <c r="T46" s="76"/>
      <c r="U46" s="76"/>
      <c r="V46" s="76"/>
      <c r="W46" s="76"/>
      <c r="X46" s="76"/>
      <c r="Y46" s="76"/>
      <c r="Z46" s="76"/>
      <c r="AA46" s="76"/>
      <c r="AB46" s="76"/>
      <c r="AC46" s="76"/>
      <c r="AD46" s="76"/>
      <c r="AE46" s="76"/>
      <c r="AF46" s="76"/>
      <c r="AG46" s="76"/>
      <c r="AH46" s="76"/>
      <c r="AI46" s="76"/>
      <c r="AJ46" s="76"/>
      <c r="AK46" s="76"/>
      <c r="AL46" s="76"/>
    </row>
    <row r="47" spans="1:49" s="90" customFormat="1" ht="13" x14ac:dyDescent="0.25">
      <c r="A47" s="114">
        <v>0.2</v>
      </c>
      <c r="B47" s="115" t="s">
        <v>68</v>
      </c>
      <c r="C47" s="24"/>
      <c r="D47" s="25"/>
      <c r="E47" s="341"/>
      <c r="F47" s="446"/>
      <c r="G47" s="447"/>
      <c r="H47" s="27"/>
      <c r="I47" s="27"/>
      <c r="J47" s="156"/>
      <c r="K47" s="100"/>
      <c r="L47" s="100"/>
      <c r="M47" s="100"/>
      <c r="N47" s="100"/>
      <c r="O47" s="76"/>
      <c r="P47" s="76"/>
      <c r="Q47" s="76"/>
      <c r="R47" s="76"/>
      <c r="S47" s="76"/>
      <c r="T47" s="76"/>
      <c r="U47" s="76"/>
      <c r="V47" s="76"/>
      <c r="W47" s="76"/>
      <c r="X47" s="76"/>
      <c r="Y47" s="76"/>
      <c r="Z47" s="76"/>
      <c r="AA47" s="76"/>
      <c r="AB47" s="76"/>
      <c r="AC47" s="76"/>
      <c r="AD47" s="76"/>
      <c r="AE47" s="76"/>
      <c r="AF47" s="76"/>
      <c r="AG47" s="76"/>
      <c r="AH47" s="76"/>
      <c r="AI47" s="76"/>
      <c r="AJ47" s="76"/>
      <c r="AK47" s="76"/>
      <c r="AL47" s="76"/>
    </row>
    <row r="48" spans="1:49" s="90" customFormat="1" ht="13" x14ac:dyDescent="0.25">
      <c r="A48" s="114">
        <v>0.3</v>
      </c>
      <c r="B48" s="115" t="s">
        <v>69</v>
      </c>
      <c r="C48" s="24"/>
      <c r="D48" s="25"/>
      <c r="E48" s="341"/>
      <c r="F48" s="446"/>
      <c r="G48" s="447"/>
      <c r="H48" s="27"/>
      <c r="I48" s="27"/>
      <c r="J48" s="156"/>
      <c r="K48" s="100"/>
      <c r="L48" s="100"/>
      <c r="M48" s="100"/>
      <c r="N48" s="100"/>
      <c r="O48" s="76"/>
      <c r="P48" s="76"/>
      <c r="Q48" s="76"/>
      <c r="R48" s="76"/>
      <c r="S48" s="76"/>
      <c r="T48" s="76"/>
      <c r="U48" s="76"/>
      <c r="V48" s="76"/>
      <c r="W48" s="76"/>
      <c r="X48" s="76"/>
      <c r="Y48" s="76"/>
      <c r="Z48" s="76"/>
      <c r="AA48" s="76"/>
      <c r="AB48" s="76"/>
      <c r="AC48" s="76"/>
      <c r="AD48" s="76"/>
      <c r="AE48" s="76"/>
      <c r="AF48" s="76"/>
      <c r="AG48" s="76"/>
      <c r="AH48" s="76"/>
      <c r="AI48" s="76"/>
      <c r="AJ48" s="76"/>
      <c r="AK48" s="76"/>
      <c r="AL48" s="76"/>
    </row>
    <row r="49" spans="1:38" s="90" customFormat="1" ht="13" x14ac:dyDescent="0.25">
      <c r="A49" s="114">
        <v>0.4</v>
      </c>
      <c r="B49" s="115" t="s">
        <v>70</v>
      </c>
      <c r="C49" s="24"/>
      <c r="D49" s="25"/>
      <c r="E49" s="342"/>
      <c r="F49" s="446"/>
      <c r="G49" s="447"/>
      <c r="H49" s="27"/>
      <c r="I49" s="27"/>
      <c r="J49" s="156"/>
      <c r="K49" s="100"/>
      <c r="L49" s="100"/>
      <c r="M49" s="100"/>
      <c r="N49" s="100"/>
      <c r="O49" s="76"/>
      <c r="P49" s="76"/>
      <c r="Q49" s="76"/>
      <c r="R49" s="76"/>
      <c r="S49" s="76"/>
      <c r="T49" s="76"/>
      <c r="U49" s="76"/>
      <c r="V49" s="76"/>
      <c r="W49" s="76"/>
      <c r="X49" s="76"/>
      <c r="Y49" s="76"/>
      <c r="Z49" s="76"/>
      <c r="AA49" s="76"/>
      <c r="AB49" s="76"/>
      <c r="AC49" s="76"/>
      <c r="AD49" s="76"/>
      <c r="AE49" s="76"/>
      <c r="AF49" s="76"/>
      <c r="AG49" s="76"/>
      <c r="AH49" s="76"/>
      <c r="AI49" s="76"/>
      <c r="AJ49" s="76"/>
      <c r="AK49" s="76"/>
      <c r="AL49" s="76"/>
    </row>
    <row r="50" spans="1:38" s="90" customFormat="1" ht="13" x14ac:dyDescent="0.25">
      <c r="A50" s="114">
        <v>1</v>
      </c>
      <c r="B50" s="115" t="s">
        <v>71</v>
      </c>
      <c r="C50" s="24"/>
      <c r="D50" s="25"/>
      <c r="E50" s="29"/>
      <c r="F50" s="446"/>
      <c r="G50" s="447"/>
      <c r="H50" s="27"/>
      <c r="I50" s="27"/>
      <c r="J50" s="156"/>
      <c r="K50" s="100"/>
      <c r="L50" s="100"/>
      <c r="M50" s="100"/>
      <c r="N50" s="100"/>
      <c r="O50" s="76"/>
      <c r="P50" s="76"/>
      <c r="Q50" s="76"/>
      <c r="R50" s="76"/>
      <c r="S50" s="76"/>
      <c r="T50" s="76"/>
      <c r="U50" s="76"/>
      <c r="V50" s="76"/>
      <c r="W50" s="76"/>
      <c r="X50" s="76"/>
      <c r="Y50" s="76"/>
      <c r="Z50" s="76"/>
      <c r="AA50" s="76"/>
      <c r="AB50" s="76"/>
      <c r="AC50" s="76"/>
      <c r="AD50" s="76"/>
      <c r="AE50" s="76"/>
      <c r="AF50" s="76"/>
      <c r="AG50" s="76"/>
      <c r="AH50" s="76"/>
      <c r="AI50" s="76"/>
      <c r="AJ50" s="76"/>
      <c r="AK50" s="76"/>
      <c r="AL50" s="76"/>
    </row>
    <row r="51" spans="1:38" s="90" customFormat="1" ht="13" x14ac:dyDescent="0.25">
      <c r="A51" s="116">
        <v>2.1</v>
      </c>
      <c r="B51" s="115" t="s">
        <v>72</v>
      </c>
      <c r="C51" s="24"/>
      <c r="D51" s="25"/>
      <c r="E51" s="29"/>
      <c r="F51" s="446"/>
      <c r="G51" s="447"/>
      <c r="H51" s="27"/>
      <c r="I51" s="27"/>
      <c r="J51" s="156"/>
      <c r="K51" s="100"/>
      <c r="L51" s="100"/>
      <c r="M51" s="100"/>
      <c r="N51" s="100"/>
      <c r="O51" s="76"/>
      <c r="P51" s="76"/>
      <c r="Q51" s="76"/>
      <c r="R51" s="76"/>
      <c r="S51" s="76"/>
      <c r="T51" s="76"/>
      <c r="U51" s="76"/>
      <c r="V51" s="76"/>
      <c r="W51" s="76"/>
      <c r="X51" s="76"/>
      <c r="Y51" s="76"/>
      <c r="Z51" s="76"/>
      <c r="AA51" s="76"/>
      <c r="AB51" s="76"/>
      <c r="AC51" s="76"/>
      <c r="AD51" s="76"/>
      <c r="AE51" s="76"/>
      <c r="AF51" s="76"/>
      <c r="AG51" s="76"/>
      <c r="AH51" s="76"/>
      <c r="AI51" s="76"/>
      <c r="AJ51" s="76"/>
      <c r="AK51" s="76"/>
      <c r="AL51" s="76"/>
    </row>
    <row r="52" spans="1:38" s="90" customFormat="1" ht="13" x14ac:dyDescent="0.25">
      <c r="A52" s="114">
        <v>2.2000000000000002</v>
      </c>
      <c r="B52" s="115" t="s">
        <v>73</v>
      </c>
      <c r="C52" s="24"/>
      <c r="D52" s="25"/>
      <c r="E52" s="29"/>
      <c r="F52" s="446"/>
      <c r="G52" s="447"/>
      <c r="H52" s="27"/>
      <c r="I52" s="27"/>
      <c r="J52" s="156"/>
      <c r="K52" s="100"/>
      <c r="L52" s="100"/>
      <c r="M52" s="100"/>
      <c r="N52" s="100"/>
      <c r="O52" s="76"/>
      <c r="P52" s="76"/>
      <c r="Q52" s="76"/>
      <c r="R52" s="76"/>
      <c r="S52" s="76"/>
      <c r="T52" s="76"/>
      <c r="U52" s="76"/>
      <c r="V52" s="76"/>
      <c r="W52" s="76"/>
      <c r="X52" s="76"/>
      <c r="Y52" s="76"/>
      <c r="Z52" s="76"/>
      <c r="AA52" s="76"/>
      <c r="AB52" s="76"/>
      <c r="AC52" s="76"/>
      <c r="AD52" s="76"/>
      <c r="AE52" s="76"/>
      <c r="AF52" s="76"/>
      <c r="AG52" s="76"/>
      <c r="AH52" s="76"/>
      <c r="AI52" s="76"/>
      <c r="AJ52" s="76"/>
      <c r="AK52" s="76"/>
      <c r="AL52" s="76"/>
    </row>
    <row r="53" spans="1:38" s="90" customFormat="1" ht="13" x14ac:dyDescent="0.25">
      <c r="A53" s="114">
        <v>2.2999999999999998</v>
      </c>
      <c r="B53" s="115" t="s">
        <v>74</v>
      </c>
      <c r="C53" s="24"/>
      <c r="D53" s="25"/>
      <c r="E53" s="29"/>
      <c r="F53" s="446"/>
      <c r="G53" s="447"/>
      <c r="H53" s="27"/>
      <c r="I53" s="27"/>
      <c r="J53" s="156"/>
      <c r="K53" s="100"/>
      <c r="L53" s="100"/>
      <c r="M53" s="100"/>
      <c r="N53" s="100"/>
      <c r="O53" s="76"/>
      <c r="P53" s="76"/>
      <c r="Q53" s="76"/>
      <c r="R53" s="76"/>
      <c r="S53" s="76"/>
      <c r="T53" s="76"/>
      <c r="U53" s="76"/>
      <c r="V53" s="76"/>
      <c r="W53" s="76"/>
      <c r="X53" s="76"/>
      <c r="Y53" s="76"/>
      <c r="Z53" s="76"/>
      <c r="AA53" s="76"/>
      <c r="AB53" s="76"/>
      <c r="AC53" s="76"/>
      <c r="AD53" s="76"/>
      <c r="AE53" s="76"/>
      <c r="AF53" s="76"/>
      <c r="AG53" s="76"/>
      <c r="AH53" s="76"/>
      <c r="AI53" s="76"/>
      <c r="AJ53" s="76"/>
      <c r="AK53" s="76"/>
      <c r="AL53" s="76"/>
    </row>
    <row r="54" spans="1:38" s="90" customFormat="1" ht="13" x14ac:dyDescent="0.25">
      <c r="A54" s="114">
        <v>2.4</v>
      </c>
      <c r="B54" s="115" t="s">
        <v>75</v>
      </c>
      <c r="C54" s="24"/>
      <c r="D54" s="25"/>
      <c r="E54" s="29"/>
      <c r="F54" s="446"/>
      <c r="G54" s="447"/>
      <c r="H54" s="27"/>
      <c r="I54" s="27"/>
      <c r="J54" s="156"/>
      <c r="K54" s="100"/>
      <c r="L54" s="100"/>
      <c r="M54" s="100"/>
      <c r="N54" s="100"/>
      <c r="O54" s="76"/>
      <c r="P54" s="76"/>
      <c r="Q54" s="76"/>
      <c r="R54" s="76"/>
      <c r="S54" s="76"/>
      <c r="T54" s="76"/>
      <c r="U54" s="76"/>
      <c r="V54" s="76"/>
      <c r="W54" s="76"/>
      <c r="X54" s="76"/>
      <c r="Y54" s="76"/>
      <c r="Z54" s="76"/>
      <c r="AA54" s="76"/>
      <c r="AB54" s="76"/>
      <c r="AC54" s="76"/>
      <c r="AD54" s="76"/>
      <c r="AE54" s="76"/>
      <c r="AF54" s="76"/>
      <c r="AG54" s="76"/>
      <c r="AH54" s="76"/>
      <c r="AI54" s="76"/>
      <c r="AJ54" s="76"/>
      <c r="AK54" s="76"/>
      <c r="AL54" s="76"/>
    </row>
    <row r="55" spans="1:38" s="90" customFormat="1" ht="13" x14ac:dyDescent="0.25">
      <c r="A55" s="114">
        <v>2.5</v>
      </c>
      <c r="B55" s="115" t="s">
        <v>76</v>
      </c>
      <c r="C55" s="24"/>
      <c r="D55" s="25"/>
      <c r="E55" s="29"/>
      <c r="F55" s="446"/>
      <c r="G55" s="447"/>
      <c r="H55" s="27"/>
      <c r="I55" s="27"/>
      <c r="J55" s="156"/>
      <c r="K55" s="100"/>
      <c r="L55" s="100"/>
      <c r="M55" s="100"/>
      <c r="N55" s="100"/>
      <c r="O55" s="76"/>
      <c r="P55" s="76"/>
      <c r="Q55" s="76"/>
      <c r="R55" s="76"/>
      <c r="S55" s="76"/>
      <c r="T55" s="76"/>
      <c r="U55" s="76"/>
      <c r="V55" s="76"/>
      <c r="W55" s="76"/>
      <c r="X55" s="76"/>
      <c r="Y55" s="76"/>
      <c r="Z55" s="76"/>
      <c r="AA55" s="76"/>
      <c r="AB55" s="76"/>
      <c r="AC55" s="76"/>
      <c r="AD55" s="76"/>
      <c r="AE55" s="76"/>
      <c r="AF55" s="76"/>
      <c r="AG55" s="76"/>
      <c r="AH55" s="76"/>
      <c r="AI55" s="76"/>
      <c r="AJ55" s="76"/>
      <c r="AK55" s="76"/>
      <c r="AL55" s="76"/>
    </row>
    <row r="56" spans="1:38" s="90" customFormat="1" ht="13" x14ac:dyDescent="0.25">
      <c r="A56" s="114">
        <v>2.6</v>
      </c>
      <c r="B56" s="115" t="s">
        <v>77</v>
      </c>
      <c r="C56" s="24"/>
      <c r="D56" s="25"/>
      <c r="E56" s="29"/>
      <c r="F56" s="446"/>
      <c r="G56" s="447"/>
      <c r="H56" s="27"/>
      <c r="I56" s="27"/>
      <c r="J56" s="156"/>
      <c r="K56" s="100"/>
      <c r="L56" s="100"/>
      <c r="M56" s="100"/>
      <c r="N56" s="100"/>
      <c r="O56" s="76"/>
      <c r="P56" s="76"/>
      <c r="Q56" s="76"/>
      <c r="R56" s="76"/>
      <c r="S56" s="76"/>
      <c r="T56" s="76"/>
      <c r="U56" s="76"/>
      <c r="V56" s="76"/>
      <c r="W56" s="76"/>
      <c r="X56" s="76"/>
      <c r="Y56" s="76"/>
      <c r="Z56" s="76"/>
      <c r="AA56" s="76"/>
      <c r="AB56" s="76"/>
      <c r="AC56" s="76"/>
      <c r="AD56" s="76"/>
      <c r="AE56" s="76"/>
      <c r="AF56" s="76"/>
      <c r="AG56" s="76"/>
      <c r="AH56" s="76"/>
      <c r="AI56" s="76"/>
      <c r="AJ56" s="76"/>
      <c r="AK56" s="76"/>
      <c r="AL56" s="76"/>
    </row>
    <row r="57" spans="1:38" s="90" customFormat="1" ht="13" x14ac:dyDescent="0.25">
      <c r="A57" s="114">
        <v>2.7</v>
      </c>
      <c r="B57" s="115" t="s">
        <v>78</v>
      </c>
      <c r="C57" s="24"/>
      <c r="D57" s="25"/>
      <c r="E57" s="29"/>
      <c r="F57" s="446"/>
      <c r="G57" s="447"/>
      <c r="H57" s="27"/>
      <c r="I57" s="27"/>
      <c r="J57" s="156"/>
      <c r="K57" s="100"/>
      <c r="L57" s="100"/>
      <c r="M57" s="100"/>
      <c r="N57" s="100"/>
      <c r="O57" s="76"/>
      <c r="P57" s="76"/>
      <c r="Q57" s="76"/>
      <c r="R57" s="76"/>
      <c r="S57" s="76"/>
      <c r="T57" s="76"/>
      <c r="U57" s="76"/>
      <c r="V57" s="76"/>
      <c r="W57" s="76"/>
      <c r="X57" s="76"/>
      <c r="Y57" s="76"/>
      <c r="Z57" s="76"/>
      <c r="AA57" s="76"/>
      <c r="AB57" s="76"/>
      <c r="AC57" s="76"/>
      <c r="AD57" s="76"/>
      <c r="AE57" s="76"/>
      <c r="AF57" s="76"/>
      <c r="AG57" s="76"/>
      <c r="AH57" s="76"/>
      <c r="AI57" s="76"/>
      <c r="AJ57" s="76"/>
      <c r="AK57" s="76"/>
      <c r="AL57" s="76"/>
    </row>
    <row r="58" spans="1:38" s="90" customFormat="1" ht="13" x14ac:dyDescent="0.25">
      <c r="A58" s="114">
        <v>2.8</v>
      </c>
      <c r="B58" s="115" t="s">
        <v>79</v>
      </c>
      <c r="C58" s="24"/>
      <c r="D58" s="25"/>
      <c r="E58" s="29"/>
      <c r="F58" s="446"/>
      <c r="G58" s="447"/>
      <c r="H58" s="27"/>
      <c r="I58" s="27"/>
      <c r="J58" s="156"/>
      <c r="K58" s="100"/>
      <c r="L58" s="100"/>
      <c r="M58" s="100"/>
      <c r="N58" s="100"/>
      <c r="O58" s="76"/>
      <c r="P58" s="76"/>
      <c r="Q58" s="76"/>
      <c r="R58" s="76"/>
      <c r="S58" s="76"/>
      <c r="T58" s="76"/>
      <c r="U58" s="76"/>
      <c r="V58" s="76"/>
      <c r="W58" s="76"/>
      <c r="X58" s="76"/>
      <c r="Y58" s="76"/>
      <c r="Z58" s="76"/>
      <c r="AA58" s="76"/>
      <c r="AB58" s="76"/>
      <c r="AC58" s="76"/>
      <c r="AD58" s="76"/>
      <c r="AE58" s="76"/>
      <c r="AF58" s="76"/>
      <c r="AG58" s="76"/>
      <c r="AH58" s="76"/>
      <c r="AI58" s="76"/>
      <c r="AJ58" s="76"/>
      <c r="AK58" s="76"/>
      <c r="AL58" s="76"/>
    </row>
    <row r="59" spans="1:38" s="90" customFormat="1" ht="13" x14ac:dyDescent="0.25">
      <c r="A59" s="114">
        <v>3</v>
      </c>
      <c r="B59" s="115" t="s">
        <v>80</v>
      </c>
      <c r="C59" s="24"/>
      <c r="D59" s="25"/>
      <c r="E59" s="29"/>
      <c r="F59" s="446"/>
      <c r="G59" s="447"/>
      <c r="H59" s="27"/>
      <c r="I59" s="27"/>
      <c r="J59" s="156"/>
      <c r="K59" s="100"/>
      <c r="L59" s="100"/>
      <c r="M59" s="100"/>
      <c r="N59" s="100"/>
      <c r="O59" s="76"/>
      <c r="P59" s="76"/>
      <c r="Q59" s="76"/>
      <c r="R59" s="76"/>
      <c r="S59" s="76"/>
      <c r="T59" s="76"/>
      <c r="U59" s="76"/>
      <c r="V59" s="76"/>
      <c r="W59" s="76"/>
      <c r="X59" s="76"/>
      <c r="Y59" s="76"/>
      <c r="Z59" s="76"/>
      <c r="AA59" s="76"/>
      <c r="AB59" s="76"/>
      <c r="AC59" s="76"/>
      <c r="AD59" s="76"/>
      <c r="AE59" s="76"/>
      <c r="AF59" s="76"/>
      <c r="AG59" s="76"/>
      <c r="AH59" s="76"/>
      <c r="AI59" s="76"/>
      <c r="AJ59" s="76"/>
      <c r="AK59" s="76"/>
      <c r="AL59" s="76"/>
    </row>
    <row r="60" spans="1:38" s="90" customFormat="1" ht="13" x14ac:dyDescent="0.25">
      <c r="A60" s="114">
        <v>4</v>
      </c>
      <c r="B60" s="115" t="s">
        <v>107</v>
      </c>
      <c r="C60" s="24"/>
      <c r="D60" s="25"/>
      <c r="E60" s="29"/>
      <c r="F60" s="446"/>
      <c r="G60" s="447"/>
      <c r="H60" s="27"/>
      <c r="I60" s="27"/>
      <c r="J60" s="156"/>
      <c r="K60" s="100"/>
      <c r="L60" s="100"/>
      <c r="M60" s="100"/>
      <c r="N60" s="100"/>
      <c r="O60" s="76"/>
      <c r="P60" s="76"/>
      <c r="Q60" s="76"/>
      <c r="R60" s="76"/>
      <c r="S60" s="76"/>
      <c r="T60" s="76"/>
      <c r="U60" s="76"/>
      <c r="V60" s="76"/>
      <c r="W60" s="76"/>
      <c r="X60" s="76"/>
      <c r="Y60" s="76"/>
      <c r="Z60" s="76"/>
      <c r="AA60" s="76"/>
      <c r="AB60" s="76"/>
      <c r="AC60" s="76"/>
      <c r="AD60" s="76"/>
      <c r="AE60" s="76"/>
      <c r="AF60" s="76"/>
      <c r="AG60" s="76"/>
      <c r="AH60" s="76"/>
      <c r="AI60" s="76"/>
      <c r="AJ60" s="76"/>
      <c r="AK60" s="76"/>
      <c r="AL60" s="76"/>
    </row>
    <row r="61" spans="1:38" s="90" customFormat="1" ht="13" x14ac:dyDescent="0.25">
      <c r="A61" s="114">
        <v>5</v>
      </c>
      <c r="B61" s="115" t="s">
        <v>82</v>
      </c>
      <c r="C61" s="24"/>
      <c r="D61" s="25"/>
      <c r="E61" s="29"/>
      <c r="F61" s="446"/>
      <c r="G61" s="447"/>
      <c r="H61" s="27"/>
      <c r="I61" s="27"/>
      <c r="J61" s="156"/>
      <c r="K61" s="100"/>
      <c r="L61" s="100"/>
      <c r="M61" s="100"/>
      <c r="N61" s="100"/>
      <c r="O61" s="76"/>
      <c r="P61" s="76"/>
      <c r="Q61" s="76"/>
      <c r="R61" s="76"/>
      <c r="S61" s="76"/>
      <c r="T61" s="76"/>
      <c r="U61" s="76"/>
      <c r="V61" s="76"/>
      <c r="W61" s="76"/>
      <c r="X61" s="76"/>
      <c r="Y61" s="76"/>
      <c r="Z61" s="76"/>
      <c r="AA61" s="76"/>
      <c r="AB61" s="76"/>
      <c r="AC61" s="76"/>
      <c r="AD61" s="76"/>
      <c r="AE61" s="76"/>
      <c r="AF61" s="76"/>
      <c r="AG61" s="76"/>
      <c r="AH61" s="76"/>
      <c r="AI61" s="76"/>
      <c r="AJ61" s="76"/>
      <c r="AK61" s="76"/>
      <c r="AL61" s="76"/>
    </row>
    <row r="62" spans="1:38" s="121" customFormat="1" ht="38.25" customHeight="1" x14ac:dyDescent="0.25">
      <c r="A62" s="114">
        <v>6</v>
      </c>
      <c r="B62" s="115" t="s">
        <v>83</v>
      </c>
      <c r="C62" s="24"/>
      <c r="D62" s="25"/>
      <c r="E62" s="29"/>
      <c r="F62" s="446"/>
      <c r="G62" s="447"/>
      <c r="H62" s="27"/>
      <c r="I62" s="27"/>
      <c r="J62" s="156"/>
      <c r="K62" s="100"/>
      <c r="L62" s="100"/>
      <c r="M62" s="100"/>
      <c r="N62" s="100"/>
      <c r="O62" s="119"/>
      <c r="P62" s="119"/>
      <c r="Q62" s="119"/>
      <c r="R62" s="119"/>
      <c r="S62" s="119"/>
      <c r="T62" s="119"/>
      <c r="U62" s="119"/>
      <c r="V62" s="119"/>
      <c r="W62" s="119"/>
      <c r="X62" s="119"/>
      <c r="Y62" s="119"/>
      <c r="Z62" s="119"/>
      <c r="AA62" s="119"/>
      <c r="AB62" s="119"/>
      <c r="AC62" s="119"/>
      <c r="AD62" s="119"/>
      <c r="AE62" s="119"/>
      <c r="AF62" s="119"/>
      <c r="AG62" s="119"/>
      <c r="AH62" s="119"/>
      <c r="AI62" s="119"/>
      <c r="AJ62" s="119"/>
    </row>
    <row r="63" spans="1:38" s="121" customFormat="1" ht="26.25" customHeight="1" x14ac:dyDescent="0.25">
      <c r="A63" s="114">
        <v>7</v>
      </c>
      <c r="B63" s="115" t="s">
        <v>84</v>
      </c>
      <c r="C63" s="24"/>
      <c r="D63" s="25"/>
      <c r="E63" s="29"/>
      <c r="F63" s="446"/>
      <c r="G63" s="447"/>
      <c r="H63" s="27"/>
      <c r="I63" s="27"/>
      <c r="J63" s="156"/>
      <c r="K63" s="100"/>
      <c r="L63" s="100"/>
      <c r="M63" s="100"/>
      <c r="N63" s="100"/>
      <c r="O63" s="119"/>
      <c r="P63" s="119"/>
      <c r="Q63" s="119"/>
      <c r="R63" s="119"/>
      <c r="S63" s="119"/>
      <c r="T63" s="119"/>
      <c r="U63" s="119"/>
      <c r="V63" s="119"/>
      <c r="W63" s="119"/>
      <c r="X63" s="119"/>
      <c r="Y63" s="119"/>
      <c r="Z63" s="119"/>
      <c r="AA63" s="119"/>
      <c r="AB63" s="119"/>
      <c r="AC63" s="119"/>
      <c r="AD63" s="119"/>
      <c r="AE63" s="119"/>
      <c r="AF63" s="119"/>
      <c r="AG63" s="119"/>
      <c r="AH63" s="119"/>
      <c r="AI63" s="119"/>
      <c r="AJ63" s="119"/>
    </row>
    <row r="64" spans="1:38" s="121" customFormat="1" ht="19.5" customHeight="1" thickBot="1" x14ac:dyDescent="0.3">
      <c r="A64" s="114">
        <v>8</v>
      </c>
      <c r="B64" s="115" t="s">
        <v>85</v>
      </c>
      <c r="C64" s="26"/>
      <c r="D64" s="23"/>
      <c r="E64" s="30"/>
      <c r="F64" s="448"/>
      <c r="G64" s="449"/>
      <c r="H64" s="28"/>
      <c r="I64" s="28"/>
      <c r="J64" s="156"/>
      <c r="K64" s="100"/>
      <c r="L64" s="100"/>
      <c r="M64" s="100"/>
      <c r="N64" s="100"/>
      <c r="O64" s="119"/>
      <c r="P64" s="119"/>
      <c r="Q64" s="119"/>
      <c r="R64" s="119"/>
      <c r="S64" s="119"/>
      <c r="T64" s="119"/>
      <c r="U64" s="119"/>
      <c r="V64" s="119"/>
      <c r="W64" s="119"/>
      <c r="X64" s="119"/>
      <c r="Y64" s="119"/>
      <c r="Z64" s="119"/>
      <c r="AA64" s="119"/>
      <c r="AB64" s="119"/>
      <c r="AC64" s="119"/>
      <c r="AD64" s="119"/>
      <c r="AE64" s="119"/>
      <c r="AF64" s="119"/>
      <c r="AG64" s="119"/>
      <c r="AH64" s="119"/>
      <c r="AI64" s="119"/>
      <c r="AJ64" s="119"/>
    </row>
    <row r="65" spans="1:47" s="121" customFormat="1" ht="24.75" customHeight="1" thickBot="1" x14ac:dyDescent="0.3">
      <c r="A65" s="90"/>
      <c r="B65" s="90"/>
      <c r="C65" s="117" t="s">
        <v>142</v>
      </c>
      <c r="D65" s="62">
        <f>SUM(D46:D64)</f>
        <v>0</v>
      </c>
      <c r="E65" s="463"/>
      <c r="F65" s="463"/>
      <c r="G65" s="463"/>
      <c r="H65" s="61">
        <f>SUM(H46:H64)</f>
        <v>0</v>
      </c>
      <c r="I65" s="61">
        <f>SUM(I46:I64)</f>
        <v>0</v>
      </c>
      <c r="J65" s="156"/>
      <c r="K65" s="100"/>
      <c r="L65" s="100"/>
      <c r="M65" s="100"/>
      <c r="N65" s="100"/>
      <c r="O65" s="119"/>
      <c r="P65" s="119"/>
      <c r="Q65" s="119"/>
      <c r="R65" s="119"/>
      <c r="S65" s="119"/>
      <c r="T65" s="119"/>
      <c r="U65" s="119"/>
      <c r="V65" s="119"/>
      <c r="W65" s="119"/>
      <c r="X65" s="119"/>
      <c r="Y65" s="119"/>
      <c r="Z65" s="119"/>
      <c r="AA65" s="119"/>
      <c r="AB65" s="119"/>
      <c r="AC65" s="119"/>
      <c r="AD65" s="119"/>
      <c r="AE65" s="119"/>
      <c r="AF65" s="119"/>
      <c r="AG65" s="119"/>
      <c r="AH65" s="119"/>
      <c r="AI65" s="119"/>
      <c r="AJ65" s="119"/>
    </row>
    <row r="66" spans="1:47" s="121" customFormat="1" ht="23.5" thickBot="1" x14ac:dyDescent="0.3">
      <c r="A66" s="93"/>
      <c r="B66" s="93"/>
      <c r="C66" s="118" t="s">
        <v>153</v>
      </c>
      <c r="D66" s="66" t="e">
        <f>D65/$C$6</f>
        <v>#DIV/0!</v>
      </c>
      <c r="E66" s="395"/>
      <c r="F66" s="395"/>
      <c r="G66" s="395"/>
      <c r="H66" s="67" t="e">
        <f>H65/$C$6</f>
        <v>#DIV/0!</v>
      </c>
      <c r="I66" s="67" t="e">
        <f>I65/$C$6</f>
        <v>#DIV/0!</v>
      </c>
      <c r="J66" s="92"/>
      <c r="K66" s="157"/>
      <c r="L66" s="93"/>
      <c r="M66" s="93"/>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row>
    <row r="67" spans="1:47" ht="23.25" customHeight="1" x14ac:dyDescent="0.25">
      <c r="A67" s="93"/>
      <c r="B67" s="93"/>
      <c r="C67" s="92"/>
      <c r="D67" s="92"/>
      <c r="E67" s="92"/>
      <c r="F67" s="92"/>
    </row>
    <row r="68" spans="1:47" ht="39.4" customHeight="1" x14ac:dyDescent="0.25">
      <c r="A68" s="157" t="s">
        <v>122</v>
      </c>
      <c r="B68" s="157"/>
      <c r="C68" s="157"/>
      <c r="D68" s="157"/>
      <c r="E68" s="157"/>
      <c r="F68" s="157"/>
    </row>
    <row r="69" spans="1:47" ht="24.75" customHeight="1" x14ac:dyDescent="0.25">
      <c r="A69" s="158"/>
      <c r="B69" s="158"/>
      <c r="C69" s="158"/>
      <c r="D69" s="158"/>
      <c r="E69" s="158"/>
      <c r="F69" s="158"/>
    </row>
    <row r="70" spans="1:47" ht="27" customHeight="1" x14ac:dyDescent="0.25">
      <c r="A70" s="440" t="s">
        <v>121</v>
      </c>
      <c r="B70" s="441"/>
      <c r="C70" s="322" t="s">
        <v>163</v>
      </c>
      <c r="D70" s="322" t="s">
        <v>160</v>
      </c>
      <c r="E70" s="302" t="s">
        <v>158</v>
      </c>
      <c r="F70" s="304"/>
      <c r="G70" s="303" t="s">
        <v>159</v>
      </c>
      <c r="H70" s="303"/>
      <c r="I70" s="303"/>
      <c r="J70" s="303"/>
      <c r="K70" s="303"/>
      <c r="L70" s="303"/>
      <c r="M70" s="303"/>
      <c r="N70" s="304"/>
      <c r="O70" s="302" t="s">
        <v>161</v>
      </c>
      <c r="P70" s="303"/>
      <c r="Q70" s="303"/>
      <c r="R70" s="304"/>
      <c r="S70" s="308" t="s">
        <v>120</v>
      </c>
      <c r="T70" s="322" t="s">
        <v>162</v>
      </c>
    </row>
    <row r="71" spans="1:47" ht="27" customHeight="1" x14ac:dyDescent="0.25">
      <c r="A71" s="442"/>
      <c r="B71" s="443"/>
      <c r="C71" s="466"/>
      <c r="D71" s="323"/>
      <c r="E71" s="305"/>
      <c r="F71" s="307"/>
      <c r="G71" s="306"/>
      <c r="H71" s="306"/>
      <c r="I71" s="306"/>
      <c r="J71" s="306"/>
      <c r="K71" s="306"/>
      <c r="L71" s="306"/>
      <c r="M71" s="306"/>
      <c r="N71" s="307"/>
      <c r="O71" s="305"/>
      <c r="P71" s="306"/>
      <c r="Q71" s="306"/>
      <c r="R71" s="307"/>
      <c r="S71" s="309"/>
      <c r="T71" s="323"/>
    </row>
    <row r="72" spans="1:47" ht="27" customHeight="1" x14ac:dyDescent="0.25">
      <c r="A72" s="444"/>
      <c r="B72" s="445"/>
      <c r="C72" s="466"/>
      <c r="D72" s="311" t="s">
        <v>115</v>
      </c>
      <c r="E72" s="312"/>
      <c r="F72" s="313"/>
      <c r="G72" s="311" t="s">
        <v>114</v>
      </c>
      <c r="H72" s="312"/>
      <c r="I72" s="312"/>
      <c r="J72" s="312"/>
      <c r="K72" s="312"/>
      <c r="L72" s="312"/>
      <c r="M72" s="312"/>
      <c r="N72" s="313"/>
      <c r="O72" s="311" t="s">
        <v>113</v>
      </c>
      <c r="P72" s="312"/>
      <c r="Q72" s="312"/>
      <c r="R72" s="313"/>
      <c r="S72" s="309"/>
      <c r="T72" s="322" t="s">
        <v>112</v>
      </c>
    </row>
    <row r="73" spans="1:47" ht="27" customHeight="1" x14ac:dyDescent="0.25">
      <c r="A73" s="123" t="s">
        <v>65</v>
      </c>
      <c r="B73" s="124"/>
      <c r="C73" s="323"/>
      <c r="D73" s="125" t="s">
        <v>86</v>
      </c>
      <c r="E73" s="125" t="s">
        <v>87</v>
      </c>
      <c r="F73" s="125" t="s">
        <v>88</v>
      </c>
      <c r="G73" s="125" t="s">
        <v>89</v>
      </c>
      <c r="H73" s="125" t="s">
        <v>90</v>
      </c>
      <c r="I73" s="125" t="s">
        <v>91</v>
      </c>
      <c r="J73" s="125" t="s">
        <v>92</v>
      </c>
      <c r="K73" s="125" t="s">
        <v>93</v>
      </c>
      <c r="L73" s="311" t="s">
        <v>94</v>
      </c>
      <c r="M73" s="313"/>
      <c r="N73" s="125" t="s">
        <v>95</v>
      </c>
      <c r="O73" s="125" t="s">
        <v>96</v>
      </c>
      <c r="P73" s="125" t="s">
        <v>97</v>
      </c>
      <c r="Q73" s="125" t="s">
        <v>98</v>
      </c>
      <c r="R73" s="125" t="s">
        <v>99</v>
      </c>
      <c r="S73" s="310"/>
      <c r="T73" s="323"/>
    </row>
    <row r="74" spans="1:47" ht="27" customHeight="1" x14ac:dyDescent="0.25">
      <c r="A74" s="126">
        <v>0.1</v>
      </c>
      <c r="B74" s="115" t="s">
        <v>67</v>
      </c>
      <c r="C74" s="418"/>
      <c r="D74" s="419"/>
      <c r="E74" s="419"/>
      <c r="F74" s="419"/>
      <c r="G74" s="419"/>
      <c r="H74" s="419"/>
      <c r="I74" s="419"/>
      <c r="J74" s="419"/>
      <c r="K74" s="419"/>
      <c r="L74" s="419"/>
      <c r="M74" s="419"/>
      <c r="N74" s="420"/>
      <c r="O74" s="46"/>
      <c r="P74" s="46"/>
      <c r="Q74" s="46"/>
      <c r="R74" s="46"/>
      <c r="S74" s="51">
        <f>SUM(C74:R74)</f>
        <v>0</v>
      </c>
      <c r="T74" s="52"/>
    </row>
    <row r="75" spans="1:47" ht="27" customHeight="1" x14ac:dyDescent="0.25">
      <c r="A75" s="114">
        <v>0.2</v>
      </c>
      <c r="B75" s="115" t="s">
        <v>68</v>
      </c>
      <c r="C75" s="275"/>
      <c r="D75" s="276"/>
      <c r="E75" s="276"/>
      <c r="F75" s="276"/>
      <c r="G75" s="276"/>
      <c r="H75" s="276"/>
      <c r="I75" s="276"/>
      <c r="J75" s="276"/>
      <c r="K75" s="276"/>
      <c r="L75" s="276"/>
      <c r="M75" s="276"/>
      <c r="N75" s="277"/>
      <c r="O75" s="46"/>
      <c r="P75" s="46"/>
      <c r="Q75" s="46"/>
      <c r="R75" s="46"/>
      <c r="S75" s="51">
        <f t="shared" ref="S75:S92" si="3">SUM(C75:R75)</f>
        <v>0</v>
      </c>
      <c r="T75" s="43"/>
    </row>
    <row r="76" spans="1:47" ht="27" customHeight="1" x14ac:dyDescent="0.25">
      <c r="A76" s="114">
        <v>0.3</v>
      </c>
      <c r="B76" s="115" t="s">
        <v>69</v>
      </c>
      <c r="C76" s="43"/>
      <c r="D76" s="43"/>
      <c r="E76" s="44"/>
      <c r="F76" s="45"/>
      <c r="G76" s="45"/>
      <c r="H76" s="46"/>
      <c r="I76" s="46"/>
      <c r="J76" s="46"/>
      <c r="K76" s="46"/>
      <c r="L76" s="418"/>
      <c r="M76" s="419"/>
      <c r="N76" s="420"/>
      <c r="O76" s="46"/>
      <c r="P76" s="46"/>
      <c r="Q76" s="46"/>
      <c r="R76" s="46"/>
      <c r="S76" s="51">
        <f t="shared" si="3"/>
        <v>0</v>
      </c>
      <c r="T76" s="43"/>
    </row>
    <row r="77" spans="1:47" ht="27" customHeight="1" x14ac:dyDescent="0.25">
      <c r="A77" s="114">
        <v>0.4</v>
      </c>
      <c r="B77" s="115" t="s">
        <v>70</v>
      </c>
      <c r="C77" s="43"/>
      <c r="D77" s="43"/>
      <c r="E77" s="44"/>
      <c r="F77" s="45"/>
      <c r="G77" s="47"/>
      <c r="H77" s="46"/>
      <c r="I77" s="46"/>
      <c r="J77" s="46"/>
      <c r="K77" s="46"/>
      <c r="L77" s="272"/>
      <c r="M77" s="273"/>
      <c r="N77" s="274"/>
      <c r="O77" s="46"/>
      <c r="P77" s="46"/>
      <c r="Q77" s="46"/>
      <c r="R77" s="46"/>
      <c r="S77" s="51">
        <f t="shared" si="3"/>
        <v>0</v>
      </c>
      <c r="T77" s="46"/>
    </row>
    <row r="78" spans="1:47" ht="27" customHeight="1" x14ac:dyDescent="0.25">
      <c r="A78" s="114">
        <v>0.5</v>
      </c>
      <c r="B78" s="115" t="s">
        <v>100</v>
      </c>
      <c r="C78" s="43"/>
      <c r="D78" s="43"/>
      <c r="E78" s="44"/>
      <c r="F78" s="45"/>
      <c r="G78" s="47"/>
      <c r="H78" s="46"/>
      <c r="I78" s="46"/>
      <c r="J78" s="46"/>
      <c r="K78" s="46"/>
      <c r="L78" s="272"/>
      <c r="M78" s="273"/>
      <c r="N78" s="274"/>
      <c r="O78" s="46"/>
      <c r="P78" s="46"/>
      <c r="Q78" s="46"/>
      <c r="R78" s="46"/>
      <c r="S78" s="51">
        <f t="shared" si="3"/>
        <v>0</v>
      </c>
      <c r="T78" s="46"/>
    </row>
    <row r="79" spans="1:47" ht="27" customHeight="1" x14ac:dyDescent="0.25">
      <c r="A79" s="114">
        <v>1</v>
      </c>
      <c r="B79" s="115" t="s">
        <v>71</v>
      </c>
      <c r="C79" s="43"/>
      <c r="D79" s="43"/>
      <c r="E79" s="48"/>
      <c r="F79" s="43"/>
      <c r="G79" s="46"/>
      <c r="H79" s="46"/>
      <c r="I79" s="46"/>
      <c r="J79" s="46"/>
      <c r="K79" s="46"/>
      <c r="L79" s="272"/>
      <c r="M79" s="273"/>
      <c r="N79" s="274"/>
      <c r="O79" s="46"/>
      <c r="P79" s="46"/>
      <c r="Q79" s="46"/>
      <c r="R79" s="46"/>
      <c r="S79" s="51">
        <f t="shared" si="3"/>
        <v>0</v>
      </c>
      <c r="T79" s="46"/>
    </row>
    <row r="80" spans="1:47" ht="27" customHeight="1" x14ac:dyDescent="0.25">
      <c r="A80" s="114">
        <v>2.1</v>
      </c>
      <c r="B80" s="115" t="s">
        <v>72</v>
      </c>
      <c r="C80" s="43"/>
      <c r="D80" s="43"/>
      <c r="E80" s="43"/>
      <c r="F80" s="43"/>
      <c r="G80" s="43"/>
      <c r="H80" s="46"/>
      <c r="I80" s="46"/>
      <c r="J80" s="46"/>
      <c r="K80" s="46"/>
      <c r="L80" s="272"/>
      <c r="M80" s="273"/>
      <c r="N80" s="274"/>
      <c r="O80" s="46"/>
      <c r="P80" s="46"/>
      <c r="Q80" s="46"/>
      <c r="R80" s="46"/>
      <c r="S80" s="51">
        <f t="shared" si="3"/>
        <v>0</v>
      </c>
      <c r="T80" s="43"/>
    </row>
    <row r="81" spans="1:21" ht="27" customHeight="1" x14ac:dyDescent="0.25">
      <c r="A81" s="114">
        <v>2.2000000000000002</v>
      </c>
      <c r="B81" s="115" t="s">
        <v>73</v>
      </c>
      <c r="C81" s="43"/>
      <c r="D81" s="43"/>
      <c r="E81" s="48"/>
      <c r="F81" s="43"/>
      <c r="G81" s="43"/>
      <c r="H81" s="46"/>
      <c r="I81" s="46"/>
      <c r="J81" s="46"/>
      <c r="K81" s="46"/>
      <c r="L81" s="272"/>
      <c r="M81" s="273"/>
      <c r="N81" s="274"/>
      <c r="O81" s="46"/>
      <c r="P81" s="46"/>
      <c r="Q81" s="46"/>
      <c r="R81" s="46"/>
      <c r="S81" s="51">
        <f t="shared" si="3"/>
        <v>0</v>
      </c>
      <c r="T81" s="43"/>
    </row>
    <row r="82" spans="1:21" ht="27" customHeight="1" x14ac:dyDescent="0.25">
      <c r="A82" s="114">
        <v>2.2999999999999998</v>
      </c>
      <c r="B82" s="115" t="s">
        <v>74</v>
      </c>
      <c r="C82" s="43"/>
      <c r="D82" s="43"/>
      <c r="E82" s="48"/>
      <c r="F82" s="43"/>
      <c r="G82" s="43"/>
      <c r="H82" s="46"/>
      <c r="I82" s="46"/>
      <c r="J82" s="46"/>
      <c r="K82" s="46"/>
      <c r="L82" s="272"/>
      <c r="M82" s="273"/>
      <c r="N82" s="274"/>
      <c r="O82" s="46"/>
      <c r="P82" s="46"/>
      <c r="Q82" s="46"/>
      <c r="R82" s="46"/>
      <c r="S82" s="51">
        <f t="shared" si="3"/>
        <v>0</v>
      </c>
      <c r="T82" s="43"/>
    </row>
    <row r="83" spans="1:21" ht="27" customHeight="1" x14ac:dyDescent="0.25">
      <c r="A83" s="114">
        <v>2.4</v>
      </c>
      <c r="B83" s="115" t="s">
        <v>75</v>
      </c>
      <c r="C83" s="43"/>
      <c r="D83" s="43"/>
      <c r="E83" s="48"/>
      <c r="F83" s="43"/>
      <c r="G83" s="43"/>
      <c r="H83" s="46"/>
      <c r="I83" s="46"/>
      <c r="J83" s="46"/>
      <c r="K83" s="46"/>
      <c r="L83" s="272"/>
      <c r="M83" s="273"/>
      <c r="N83" s="274"/>
      <c r="O83" s="46"/>
      <c r="P83" s="46"/>
      <c r="Q83" s="46"/>
      <c r="R83" s="46"/>
      <c r="S83" s="51">
        <f t="shared" si="3"/>
        <v>0</v>
      </c>
      <c r="T83" s="43"/>
    </row>
    <row r="84" spans="1:21" ht="27" customHeight="1" x14ac:dyDescent="0.25">
      <c r="A84" s="114">
        <v>2.5</v>
      </c>
      <c r="B84" s="115" t="s">
        <v>76</v>
      </c>
      <c r="C84" s="43"/>
      <c r="D84" s="43"/>
      <c r="E84" s="48"/>
      <c r="F84" s="43"/>
      <c r="G84" s="43"/>
      <c r="H84" s="46"/>
      <c r="I84" s="46"/>
      <c r="J84" s="46"/>
      <c r="K84" s="46"/>
      <c r="L84" s="272"/>
      <c r="M84" s="273"/>
      <c r="N84" s="274"/>
      <c r="O84" s="46"/>
      <c r="P84" s="46"/>
      <c r="Q84" s="46"/>
      <c r="R84" s="46"/>
      <c r="S84" s="51">
        <f t="shared" si="3"/>
        <v>0</v>
      </c>
      <c r="T84" s="43"/>
    </row>
    <row r="85" spans="1:21" ht="27" customHeight="1" x14ac:dyDescent="0.25">
      <c r="A85" s="114">
        <v>2.6</v>
      </c>
      <c r="B85" s="115" t="s">
        <v>77</v>
      </c>
      <c r="C85" s="43"/>
      <c r="D85" s="43"/>
      <c r="E85" s="48"/>
      <c r="F85" s="43"/>
      <c r="G85" s="43"/>
      <c r="H85" s="46"/>
      <c r="I85" s="46"/>
      <c r="J85" s="46"/>
      <c r="K85" s="46"/>
      <c r="L85" s="272"/>
      <c r="M85" s="273"/>
      <c r="N85" s="274"/>
      <c r="O85" s="46"/>
      <c r="P85" s="46"/>
      <c r="Q85" s="46"/>
      <c r="R85" s="46"/>
      <c r="S85" s="51">
        <f t="shared" si="3"/>
        <v>0</v>
      </c>
      <c r="T85" s="43"/>
    </row>
    <row r="86" spans="1:21" ht="27" customHeight="1" x14ac:dyDescent="0.25">
      <c r="A86" s="114">
        <v>2.7</v>
      </c>
      <c r="B86" s="115" t="s">
        <v>78</v>
      </c>
      <c r="C86" s="43"/>
      <c r="D86" s="43"/>
      <c r="E86" s="48"/>
      <c r="F86" s="43"/>
      <c r="G86" s="43"/>
      <c r="H86" s="46"/>
      <c r="I86" s="46"/>
      <c r="J86" s="46"/>
      <c r="K86" s="46"/>
      <c r="L86" s="272"/>
      <c r="M86" s="273"/>
      <c r="N86" s="274"/>
      <c r="O86" s="46"/>
      <c r="P86" s="46"/>
      <c r="Q86" s="46"/>
      <c r="R86" s="46"/>
      <c r="S86" s="51">
        <f t="shared" si="3"/>
        <v>0</v>
      </c>
      <c r="T86" s="43"/>
    </row>
    <row r="87" spans="1:21" ht="27" customHeight="1" x14ac:dyDescent="0.25">
      <c r="A87" s="114">
        <v>2.8</v>
      </c>
      <c r="B87" s="115" t="s">
        <v>79</v>
      </c>
      <c r="C87" s="43"/>
      <c r="D87" s="43"/>
      <c r="E87" s="48"/>
      <c r="F87" s="43"/>
      <c r="G87" s="43"/>
      <c r="H87" s="46"/>
      <c r="I87" s="46"/>
      <c r="J87" s="46"/>
      <c r="K87" s="46"/>
      <c r="L87" s="272"/>
      <c r="M87" s="273"/>
      <c r="N87" s="274"/>
      <c r="O87" s="46"/>
      <c r="P87" s="46"/>
      <c r="Q87" s="46"/>
      <c r="R87" s="46"/>
      <c r="S87" s="51">
        <f t="shared" si="3"/>
        <v>0</v>
      </c>
      <c r="T87" s="43"/>
    </row>
    <row r="88" spans="1:21" ht="27" customHeight="1" x14ac:dyDescent="0.25">
      <c r="A88" s="114">
        <v>3</v>
      </c>
      <c r="B88" s="115" t="s">
        <v>80</v>
      </c>
      <c r="C88" s="43"/>
      <c r="D88" s="43"/>
      <c r="E88" s="48"/>
      <c r="F88" s="43"/>
      <c r="G88" s="43"/>
      <c r="H88" s="46"/>
      <c r="I88" s="46"/>
      <c r="J88" s="46"/>
      <c r="K88" s="46"/>
      <c r="L88" s="272"/>
      <c r="M88" s="273"/>
      <c r="N88" s="274"/>
      <c r="O88" s="46"/>
      <c r="P88" s="46"/>
      <c r="Q88" s="46"/>
      <c r="R88" s="46"/>
      <c r="S88" s="51">
        <f t="shared" si="3"/>
        <v>0</v>
      </c>
      <c r="T88" s="43"/>
    </row>
    <row r="89" spans="1:21" ht="27" customHeight="1" x14ac:dyDescent="0.25">
      <c r="A89" s="114">
        <v>4</v>
      </c>
      <c r="B89" s="115" t="s">
        <v>81</v>
      </c>
      <c r="C89" s="45"/>
      <c r="D89" s="45"/>
      <c r="E89" s="44"/>
      <c r="F89" s="45"/>
      <c r="G89" s="45"/>
      <c r="H89" s="46"/>
      <c r="I89" s="46"/>
      <c r="J89" s="46"/>
      <c r="K89" s="46"/>
      <c r="L89" s="275"/>
      <c r="M89" s="276"/>
      <c r="N89" s="277"/>
      <c r="O89" s="47"/>
      <c r="P89" s="47"/>
      <c r="Q89" s="47"/>
      <c r="R89" s="47"/>
      <c r="S89" s="51">
        <f t="shared" si="3"/>
        <v>0</v>
      </c>
      <c r="T89" s="45"/>
    </row>
    <row r="90" spans="1:21" ht="27" customHeight="1" x14ac:dyDescent="0.25">
      <c r="A90" s="114">
        <v>5</v>
      </c>
      <c r="B90" s="115" t="s">
        <v>82</v>
      </c>
      <c r="C90" s="45"/>
      <c r="D90" s="45"/>
      <c r="E90" s="44"/>
      <c r="F90" s="45"/>
      <c r="G90" s="45"/>
      <c r="H90" s="46"/>
      <c r="I90" s="46"/>
      <c r="J90" s="46"/>
      <c r="K90" s="46"/>
      <c r="L90" s="43" t="s">
        <v>101</v>
      </c>
      <c r="M90" s="43" t="s">
        <v>102</v>
      </c>
      <c r="N90" s="49"/>
      <c r="O90" s="47"/>
      <c r="P90" s="47"/>
      <c r="Q90" s="47"/>
      <c r="R90" s="47"/>
      <c r="S90" s="51">
        <f>SUM(C90:R90)</f>
        <v>0</v>
      </c>
      <c r="T90" s="45"/>
    </row>
    <row r="91" spans="1:21" ht="27" customHeight="1" x14ac:dyDescent="0.25">
      <c r="A91" s="114">
        <v>6</v>
      </c>
      <c r="B91" s="115" t="s">
        <v>83</v>
      </c>
      <c r="C91" s="45"/>
      <c r="D91" s="45"/>
      <c r="E91" s="44"/>
      <c r="F91" s="45"/>
      <c r="G91" s="43"/>
      <c r="H91" s="46"/>
      <c r="I91" s="46"/>
      <c r="J91" s="46"/>
      <c r="K91" s="46"/>
      <c r="L91" s="418"/>
      <c r="M91" s="419"/>
      <c r="N91" s="420"/>
      <c r="O91" s="46"/>
      <c r="P91" s="46"/>
      <c r="Q91" s="46"/>
      <c r="R91" s="46"/>
      <c r="S91" s="51">
        <f t="shared" si="3"/>
        <v>0</v>
      </c>
      <c r="T91" s="43"/>
    </row>
    <row r="92" spans="1:21" ht="27" customHeight="1" x14ac:dyDescent="0.25">
      <c r="A92" s="114">
        <v>7</v>
      </c>
      <c r="B92" s="115" t="s">
        <v>84</v>
      </c>
      <c r="C92" s="45"/>
      <c r="D92" s="45"/>
      <c r="E92" s="44"/>
      <c r="F92" s="45"/>
      <c r="G92" s="43"/>
      <c r="H92" s="46"/>
      <c r="I92" s="46"/>
      <c r="J92" s="46"/>
      <c r="K92" s="46"/>
      <c r="L92" s="272"/>
      <c r="M92" s="273"/>
      <c r="N92" s="274"/>
      <c r="O92" s="46"/>
      <c r="P92" s="46"/>
      <c r="Q92" s="46"/>
      <c r="R92" s="46"/>
      <c r="S92" s="51">
        <f t="shared" si="3"/>
        <v>0</v>
      </c>
      <c r="T92" s="43"/>
    </row>
    <row r="93" spans="1:21" ht="24.75" customHeight="1" x14ac:dyDescent="0.25">
      <c r="A93" s="114">
        <v>8</v>
      </c>
      <c r="B93" s="115" t="s">
        <v>85</v>
      </c>
      <c r="C93" s="45"/>
      <c r="D93" s="45"/>
      <c r="E93" s="44"/>
      <c r="F93" s="45"/>
      <c r="G93" s="43"/>
      <c r="H93" s="46"/>
      <c r="I93" s="46"/>
      <c r="J93" s="46"/>
      <c r="K93" s="46"/>
      <c r="L93" s="275"/>
      <c r="M93" s="276"/>
      <c r="N93" s="277"/>
      <c r="O93" s="46"/>
      <c r="P93" s="46"/>
      <c r="Q93" s="46"/>
      <c r="R93" s="46"/>
      <c r="S93" s="51">
        <f>SUM(C93:R93)</f>
        <v>0</v>
      </c>
      <c r="T93" s="43"/>
    </row>
    <row r="94" spans="1:21" ht="18" customHeight="1" x14ac:dyDescent="0.25">
      <c r="A94" s="296" t="s">
        <v>103</v>
      </c>
      <c r="B94" s="297"/>
      <c r="C94" s="50">
        <f>SUM(C76:C93)</f>
        <v>0</v>
      </c>
      <c r="D94" s="50">
        <f t="shared" ref="D94:K94" si="4">SUM(D76:D93)</f>
        <v>0</v>
      </c>
      <c r="E94" s="159">
        <f t="shared" si="4"/>
        <v>0</v>
      </c>
      <c r="F94" s="50">
        <f t="shared" si="4"/>
        <v>0</v>
      </c>
      <c r="G94" s="50">
        <f t="shared" si="4"/>
        <v>0</v>
      </c>
      <c r="H94" s="50">
        <f t="shared" si="4"/>
        <v>0</v>
      </c>
      <c r="I94" s="50">
        <f t="shared" si="4"/>
        <v>0</v>
      </c>
      <c r="J94" s="50">
        <f t="shared" si="4"/>
        <v>0</v>
      </c>
      <c r="K94" s="50">
        <f t="shared" si="4"/>
        <v>0</v>
      </c>
      <c r="L94" s="450" t="e">
        <f>L90+M90</f>
        <v>#VALUE!</v>
      </c>
      <c r="M94" s="451"/>
      <c r="N94" s="50">
        <f>N90</f>
        <v>0</v>
      </c>
      <c r="O94" s="50">
        <f>SUM(O74:O93)</f>
        <v>0</v>
      </c>
      <c r="P94" s="50">
        <f t="shared" ref="P94:T94" si="5">SUM(P74:P93)</f>
        <v>0</v>
      </c>
      <c r="Q94" s="50">
        <f t="shared" si="5"/>
        <v>0</v>
      </c>
      <c r="R94" s="50">
        <f t="shared" si="5"/>
        <v>0</v>
      </c>
      <c r="S94" s="50">
        <f t="shared" si="5"/>
        <v>0</v>
      </c>
      <c r="T94" s="50">
        <f t="shared" si="5"/>
        <v>0</v>
      </c>
    </row>
    <row r="95" spans="1:21" ht="18" customHeight="1" x14ac:dyDescent="0.25">
      <c r="A95" s="296" t="s">
        <v>104</v>
      </c>
      <c r="B95" s="297"/>
      <c r="C95" s="53" t="e">
        <f t="shared" ref="C95:K95" si="6">C94/$C$6</f>
        <v>#DIV/0!</v>
      </c>
      <c r="D95" s="53" t="e">
        <f t="shared" si="6"/>
        <v>#DIV/0!</v>
      </c>
      <c r="E95" s="53" t="e">
        <f t="shared" si="6"/>
        <v>#DIV/0!</v>
      </c>
      <c r="F95" s="53" t="e">
        <f t="shared" si="6"/>
        <v>#DIV/0!</v>
      </c>
      <c r="G95" s="53" t="e">
        <f t="shared" si="6"/>
        <v>#DIV/0!</v>
      </c>
      <c r="H95" s="53" t="e">
        <f t="shared" si="6"/>
        <v>#DIV/0!</v>
      </c>
      <c r="I95" s="53" t="e">
        <f t="shared" si="6"/>
        <v>#DIV/0!</v>
      </c>
      <c r="J95" s="53" t="e">
        <f t="shared" si="6"/>
        <v>#DIV/0!</v>
      </c>
      <c r="K95" s="53" t="e">
        <f t="shared" si="6"/>
        <v>#DIV/0!</v>
      </c>
      <c r="L95" s="452" t="e">
        <f>L94/$C$6</f>
        <v>#VALUE!</v>
      </c>
      <c r="M95" s="453"/>
      <c r="N95" s="53" t="e">
        <f t="shared" ref="N95:T95" si="7">N94/$C$6</f>
        <v>#DIV/0!</v>
      </c>
      <c r="O95" s="54" t="e">
        <f t="shared" si="7"/>
        <v>#DIV/0!</v>
      </c>
      <c r="P95" s="54" t="e">
        <f t="shared" si="7"/>
        <v>#DIV/0!</v>
      </c>
      <c r="Q95" s="54" t="e">
        <f t="shared" si="7"/>
        <v>#DIV/0!</v>
      </c>
      <c r="R95" s="54" t="e">
        <f t="shared" si="7"/>
        <v>#DIV/0!</v>
      </c>
      <c r="S95" s="54" t="e">
        <f t="shared" si="7"/>
        <v>#DIV/0!</v>
      </c>
      <c r="T95" s="53" t="e">
        <f t="shared" si="7"/>
        <v>#DIV/0!</v>
      </c>
    </row>
    <row r="96" spans="1:21" ht="13" x14ac:dyDescent="0.25">
      <c r="A96" s="160" t="s">
        <v>105</v>
      </c>
      <c r="B96" s="161"/>
      <c r="C96" s="161"/>
      <c r="D96" s="161"/>
      <c r="E96" s="161"/>
      <c r="F96" s="161"/>
      <c r="G96" s="161"/>
      <c r="H96" s="161"/>
      <c r="I96" s="161"/>
      <c r="J96" s="161"/>
      <c r="K96" s="161"/>
      <c r="L96" s="161"/>
      <c r="M96" s="161"/>
      <c r="N96" s="161"/>
      <c r="O96" s="161"/>
      <c r="P96" s="161"/>
      <c r="Q96" s="162"/>
      <c r="R96" s="162"/>
      <c r="S96" s="162"/>
      <c r="T96" s="162"/>
      <c r="U96" s="144"/>
    </row>
    <row r="97" spans="1:47" s="139" customFormat="1" ht="12.75" customHeight="1" x14ac:dyDescent="0.25">
      <c r="A97" s="268" t="s">
        <v>140</v>
      </c>
      <c r="B97" s="268"/>
      <c r="C97" s="268"/>
      <c r="D97" s="268"/>
      <c r="E97" s="268"/>
      <c r="F97" s="268"/>
      <c r="G97" s="268"/>
      <c r="H97" s="268"/>
      <c r="I97" s="268"/>
      <c r="J97" s="268"/>
      <c r="K97" s="268"/>
      <c r="L97" s="268"/>
      <c r="M97" s="268"/>
      <c r="N97" s="268"/>
      <c r="O97" s="268"/>
      <c r="P97" s="268"/>
      <c r="Q97" s="467"/>
      <c r="R97" s="468"/>
      <c r="S97" s="469"/>
      <c r="T97" s="131" t="s">
        <v>116</v>
      </c>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row>
    <row r="98" spans="1:47" ht="14.5" x14ac:dyDescent="0.25">
      <c r="A98" s="132" t="s">
        <v>118</v>
      </c>
      <c r="B98" s="132"/>
      <c r="C98" s="132"/>
      <c r="D98" s="132"/>
      <c r="E98" s="132"/>
      <c r="F98" s="132"/>
      <c r="G98" s="132"/>
      <c r="H98" s="132"/>
      <c r="I98" s="132"/>
      <c r="J98" s="132"/>
      <c r="K98" s="132"/>
      <c r="L98" s="132"/>
      <c r="M98" s="132"/>
      <c r="N98" s="132"/>
      <c r="O98" s="132"/>
      <c r="P98" s="132"/>
      <c r="Q98" s="259"/>
      <c r="R98" s="260"/>
      <c r="S98" s="261"/>
      <c r="T98" s="134" t="s">
        <v>124</v>
      </c>
    </row>
    <row r="99" spans="1:47" ht="23.25" customHeight="1" x14ac:dyDescent="0.25">
      <c r="A99" s="132"/>
      <c r="B99" s="132"/>
      <c r="C99" s="132"/>
      <c r="D99" s="132"/>
      <c r="E99" s="132"/>
      <c r="F99" s="132"/>
      <c r="G99" s="132"/>
      <c r="H99" s="132"/>
      <c r="I99" s="132"/>
      <c r="J99" s="132"/>
      <c r="K99" s="132"/>
      <c r="L99" s="132"/>
      <c r="M99" s="132"/>
      <c r="N99" s="132"/>
      <c r="O99" s="132"/>
      <c r="P99" s="132"/>
    </row>
    <row r="100" spans="1:47" ht="23" x14ac:dyDescent="0.25">
      <c r="A100" s="157" t="s">
        <v>123</v>
      </c>
      <c r="B100" s="157"/>
      <c r="C100" s="157"/>
      <c r="D100" s="157"/>
      <c r="E100" s="157"/>
      <c r="F100" s="157"/>
    </row>
    <row r="101" spans="1:47" ht="13.5" customHeight="1" x14ac:dyDescent="0.25">
      <c r="A101" s="158"/>
      <c r="B101" s="158"/>
      <c r="C101" s="158"/>
      <c r="D101" s="158"/>
      <c r="E101" s="158"/>
      <c r="F101" s="158"/>
    </row>
    <row r="102" spans="1:47" ht="25.5" customHeight="1" x14ac:dyDescent="0.25">
      <c r="A102" s="440" t="s">
        <v>119</v>
      </c>
      <c r="B102" s="441"/>
      <c r="C102" s="322" t="s">
        <v>163</v>
      </c>
      <c r="D102" s="322" t="s">
        <v>160</v>
      </c>
      <c r="E102" s="302" t="s">
        <v>158</v>
      </c>
      <c r="F102" s="304"/>
      <c r="G102" s="303" t="s">
        <v>159</v>
      </c>
      <c r="H102" s="303"/>
      <c r="I102" s="303"/>
      <c r="J102" s="303"/>
      <c r="K102" s="303"/>
      <c r="L102" s="303"/>
      <c r="M102" s="303"/>
      <c r="N102" s="304"/>
      <c r="O102" s="302" t="s">
        <v>161</v>
      </c>
      <c r="P102" s="303"/>
      <c r="Q102" s="303"/>
      <c r="R102" s="304"/>
      <c r="S102" s="308" t="s">
        <v>120</v>
      </c>
      <c r="T102" s="322" t="s">
        <v>162</v>
      </c>
    </row>
    <row r="103" spans="1:47" ht="29.65" customHeight="1" x14ac:dyDescent="0.25">
      <c r="A103" s="442"/>
      <c r="B103" s="443"/>
      <c r="C103" s="466"/>
      <c r="D103" s="323"/>
      <c r="E103" s="305"/>
      <c r="F103" s="307"/>
      <c r="G103" s="306"/>
      <c r="H103" s="306"/>
      <c r="I103" s="306"/>
      <c r="J103" s="306"/>
      <c r="K103" s="306"/>
      <c r="L103" s="306"/>
      <c r="M103" s="306"/>
      <c r="N103" s="307"/>
      <c r="O103" s="305"/>
      <c r="P103" s="306"/>
      <c r="Q103" s="306"/>
      <c r="R103" s="307"/>
      <c r="S103" s="309"/>
      <c r="T103" s="323"/>
    </row>
    <row r="104" spans="1:47" ht="29.25" customHeight="1" x14ac:dyDescent="0.25">
      <c r="A104" s="444"/>
      <c r="B104" s="445"/>
      <c r="C104" s="466"/>
      <c r="D104" s="311" t="s">
        <v>115</v>
      </c>
      <c r="E104" s="312"/>
      <c r="F104" s="313"/>
      <c r="G104" s="311" t="s">
        <v>114</v>
      </c>
      <c r="H104" s="312"/>
      <c r="I104" s="312"/>
      <c r="J104" s="312"/>
      <c r="K104" s="312"/>
      <c r="L104" s="312"/>
      <c r="M104" s="312"/>
      <c r="N104" s="313"/>
      <c r="O104" s="311" t="s">
        <v>113</v>
      </c>
      <c r="P104" s="312"/>
      <c r="Q104" s="312"/>
      <c r="R104" s="313"/>
      <c r="S104" s="309"/>
      <c r="T104" s="322" t="s">
        <v>112</v>
      </c>
    </row>
    <row r="105" spans="1:47" ht="33" customHeight="1" x14ac:dyDescent="0.25">
      <c r="A105" s="123" t="s">
        <v>65</v>
      </c>
      <c r="B105" s="124"/>
      <c r="C105" s="323"/>
      <c r="D105" s="125" t="s">
        <v>86</v>
      </c>
      <c r="E105" s="125" t="s">
        <v>87</v>
      </c>
      <c r="F105" s="125" t="s">
        <v>88</v>
      </c>
      <c r="G105" s="125" t="s">
        <v>89</v>
      </c>
      <c r="H105" s="125" t="s">
        <v>90</v>
      </c>
      <c r="I105" s="125" t="s">
        <v>91</v>
      </c>
      <c r="J105" s="125" t="s">
        <v>92</v>
      </c>
      <c r="K105" s="125" t="s">
        <v>93</v>
      </c>
      <c r="L105" s="311" t="s">
        <v>94</v>
      </c>
      <c r="M105" s="313"/>
      <c r="N105" s="125" t="s">
        <v>95</v>
      </c>
      <c r="O105" s="125" t="s">
        <v>96</v>
      </c>
      <c r="P105" s="125" t="s">
        <v>97</v>
      </c>
      <c r="Q105" s="125" t="s">
        <v>98</v>
      </c>
      <c r="R105" s="125" t="s">
        <v>99</v>
      </c>
      <c r="S105" s="310"/>
      <c r="T105" s="323"/>
    </row>
    <row r="106" spans="1:47" ht="33" customHeight="1" x14ac:dyDescent="0.25">
      <c r="A106" s="126">
        <v>0.1</v>
      </c>
      <c r="B106" s="115" t="s">
        <v>67</v>
      </c>
      <c r="C106" s="418"/>
      <c r="D106" s="419"/>
      <c r="E106" s="419"/>
      <c r="F106" s="419"/>
      <c r="G106" s="419"/>
      <c r="H106" s="419"/>
      <c r="I106" s="419"/>
      <c r="J106" s="419"/>
      <c r="K106" s="419"/>
      <c r="L106" s="419"/>
      <c r="M106" s="419"/>
      <c r="N106" s="420"/>
      <c r="O106" s="46"/>
      <c r="P106" s="46"/>
      <c r="Q106" s="46"/>
      <c r="R106" s="46"/>
      <c r="S106" s="51">
        <f>SUM(C106:R106)</f>
        <v>0</v>
      </c>
      <c r="T106" s="52"/>
    </row>
    <row r="107" spans="1:47" ht="33.4" customHeight="1" x14ac:dyDescent="0.25">
      <c r="A107" s="114">
        <v>0.2</v>
      </c>
      <c r="B107" s="115" t="s">
        <v>68</v>
      </c>
      <c r="C107" s="275"/>
      <c r="D107" s="276"/>
      <c r="E107" s="276"/>
      <c r="F107" s="276"/>
      <c r="G107" s="276"/>
      <c r="H107" s="276"/>
      <c r="I107" s="276"/>
      <c r="J107" s="276"/>
      <c r="K107" s="276"/>
      <c r="L107" s="276"/>
      <c r="M107" s="276"/>
      <c r="N107" s="277"/>
      <c r="O107" s="46"/>
      <c r="P107" s="46"/>
      <c r="Q107" s="46"/>
      <c r="R107" s="46"/>
      <c r="S107" s="51">
        <f t="shared" ref="S107:S121" si="8">SUM(C107:R107)</f>
        <v>0</v>
      </c>
      <c r="T107" s="43"/>
    </row>
    <row r="108" spans="1:47" ht="29.65" customHeight="1" x14ac:dyDescent="0.25">
      <c r="A108" s="114">
        <v>0.3</v>
      </c>
      <c r="B108" s="115" t="s">
        <v>69</v>
      </c>
      <c r="C108" s="43"/>
      <c r="D108" s="43"/>
      <c r="E108" s="44"/>
      <c r="F108" s="45"/>
      <c r="G108" s="45"/>
      <c r="H108" s="46"/>
      <c r="I108" s="46"/>
      <c r="J108" s="46"/>
      <c r="K108" s="46"/>
      <c r="L108" s="418"/>
      <c r="M108" s="419"/>
      <c r="N108" s="420"/>
      <c r="O108" s="46"/>
      <c r="P108" s="46"/>
      <c r="Q108" s="46"/>
      <c r="R108" s="46"/>
      <c r="S108" s="51">
        <f t="shared" si="8"/>
        <v>0</v>
      </c>
      <c r="T108" s="43"/>
    </row>
    <row r="109" spans="1:47" ht="34.9" customHeight="1" x14ac:dyDescent="0.25">
      <c r="A109" s="114">
        <v>0.4</v>
      </c>
      <c r="B109" s="115" t="s">
        <v>70</v>
      </c>
      <c r="C109" s="43"/>
      <c r="D109" s="43"/>
      <c r="E109" s="44"/>
      <c r="F109" s="45"/>
      <c r="G109" s="47"/>
      <c r="H109" s="46"/>
      <c r="I109" s="46"/>
      <c r="J109" s="46"/>
      <c r="K109" s="46"/>
      <c r="L109" s="272"/>
      <c r="M109" s="273"/>
      <c r="N109" s="274"/>
      <c r="O109" s="46"/>
      <c r="P109" s="46"/>
      <c r="Q109" s="46"/>
      <c r="R109" s="46"/>
      <c r="S109" s="51">
        <f t="shared" si="8"/>
        <v>0</v>
      </c>
      <c r="T109" s="46"/>
    </row>
    <row r="110" spans="1:47" ht="28.9" customHeight="1" x14ac:dyDescent="0.25">
      <c r="A110" s="114">
        <v>0.5</v>
      </c>
      <c r="B110" s="115" t="s">
        <v>100</v>
      </c>
      <c r="C110" s="43"/>
      <c r="D110" s="43"/>
      <c r="E110" s="44"/>
      <c r="F110" s="45"/>
      <c r="G110" s="47"/>
      <c r="H110" s="46"/>
      <c r="I110" s="46"/>
      <c r="J110" s="46"/>
      <c r="K110" s="46"/>
      <c r="L110" s="272"/>
      <c r="M110" s="273"/>
      <c r="N110" s="274"/>
      <c r="O110" s="46"/>
      <c r="P110" s="46"/>
      <c r="Q110" s="46"/>
      <c r="R110" s="46"/>
      <c r="S110" s="51">
        <f t="shared" si="8"/>
        <v>0</v>
      </c>
      <c r="T110" s="46"/>
    </row>
    <row r="111" spans="1:47" ht="31.9" customHeight="1" x14ac:dyDescent="0.25">
      <c r="A111" s="114">
        <v>1</v>
      </c>
      <c r="B111" s="124" t="s">
        <v>71</v>
      </c>
      <c r="C111" s="43"/>
      <c r="D111" s="43"/>
      <c r="E111" s="48"/>
      <c r="F111" s="43"/>
      <c r="G111" s="46"/>
      <c r="H111" s="46"/>
      <c r="I111" s="46"/>
      <c r="J111" s="46"/>
      <c r="K111" s="46"/>
      <c r="L111" s="272"/>
      <c r="M111" s="273"/>
      <c r="N111" s="274"/>
      <c r="O111" s="46"/>
      <c r="P111" s="46"/>
      <c r="Q111" s="46"/>
      <c r="R111" s="46"/>
      <c r="S111" s="51">
        <f t="shared" si="8"/>
        <v>0</v>
      </c>
      <c r="T111" s="46"/>
    </row>
    <row r="112" spans="1:47" ht="33" customHeight="1" x14ac:dyDescent="0.25">
      <c r="A112" s="114">
        <v>2.1</v>
      </c>
      <c r="B112" s="115" t="s">
        <v>72</v>
      </c>
      <c r="C112" s="43"/>
      <c r="D112" s="43"/>
      <c r="E112" s="43"/>
      <c r="F112" s="43"/>
      <c r="G112" s="43"/>
      <c r="H112" s="46"/>
      <c r="I112" s="46"/>
      <c r="J112" s="46"/>
      <c r="K112" s="46"/>
      <c r="L112" s="272"/>
      <c r="M112" s="273"/>
      <c r="N112" s="274"/>
      <c r="O112" s="46"/>
      <c r="P112" s="46"/>
      <c r="Q112" s="46"/>
      <c r="R112" s="46"/>
      <c r="S112" s="51">
        <f t="shared" si="8"/>
        <v>0</v>
      </c>
      <c r="T112" s="43"/>
    </row>
    <row r="113" spans="1:20" ht="34.15" customHeight="1" x14ac:dyDescent="0.25">
      <c r="A113" s="114">
        <v>2.2000000000000002</v>
      </c>
      <c r="B113" s="115" t="s">
        <v>73</v>
      </c>
      <c r="C113" s="43"/>
      <c r="D113" s="43"/>
      <c r="E113" s="48"/>
      <c r="F113" s="43"/>
      <c r="G113" s="43"/>
      <c r="H113" s="46"/>
      <c r="I113" s="46"/>
      <c r="J113" s="46"/>
      <c r="K113" s="46"/>
      <c r="L113" s="272"/>
      <c r="M113" s="273"/>
      <c r="N113" s="274"/>
      <c r="O113" s="46"/>
      <c r="P113" s="46"/>
      <c r="Q113" s="46"/>
      <c r="R113" s="46"/>
      <c r="S113" s="51">
        <f t="shared" si="8"/>
        <v>0</v>
      </c>
      <c r="T113" s="43"/>
    </row>
    <row r="114" spans="1:20" ht="30.4" customHeight="1" x14ac:dyDescent="0.25">
      <c r="A114" s="114">
        <v>2.2999999999999998</v>
      </c>
      <c r="B114" s="115" t="s">
        <v>74</v>
      </c>
      <c r="C114" s="43"/>
      <c r="D114" s="43"/>
      <c r="E114" s="48"/>
      <c r="F114" s="43"/>
      <c r="G114" s="43"/>
      <c r="H114" s="46"/>
      <c r="I114" s="46"/>
      <c r="J114" s="46"/>
      <c r="K114" s="46"/>
      <c r="L114" s="272"/>
      <c r="M114" s="273"/>
      <c r="N114" s="274"/>
      <c r="O114" s="46"/>
      <c r="P114" s="46"/>
      <c r="Q114" s="46"/>
      <c r="R114" s="46"/>
      <c r="S114" s="51">
        <f t="shared" si="8"/>
        <v>0</v>
      </c>
      <c r="T114" s="43"/>
    </row>
    <row r="115" spans="1:20" ht="32.65" customHeight="1" x14ac:dyDescent="0.25">
      <c r="A115" s="114">
        <v>2.4</v>
      </c>
      <c r="B115" s="115" t="s">
        <v>75</v>
      </c>
      <c r="C115" s="43"/>
      <c r="D115" s="43"/>
      <c r="E115" s="48"/>
      <c r="F115" s="43"/>
      <c r="G115" s="43"/>
      <c r="H115" s="46"/>
      <c r="I115" s="46"/>
      <c r="J115" s="46"/>
      <c r="K115" s="46"/>
      <c r="L115" s="272"/>
      <c r="M115" s="273"/>
      <c r="N115" s="274"/>
      <c r="O115" s="46"/>
      <c r="P115" s="46"/>
      <c r="Q115" s="46"/>
      <c r="R115" s="46"/>
      <c r="S115" s="51">
        <f t="shared" si="8"/>
        <v>0</v>
      </c>
      <c r="T115" s="43"/>
    </row>
    <row r="116" spans="1:20" ht="31.5" customHeight="1" x14ac:dyDescent="0.25">
      <c r="A116" s="114">
        <v>2.5</v>
      </c>
      <c r="B116" s="115" t="s">
        <v>76</v>
      </c>
      <c r="C116" s="43"/>
      <c r="D116" s="43"/>
      <c r="E116" s="48"/>
      <c r="F116" s="43"/>
      <c r="G116" s="43"/>
      <c r="H116" s="46"/>
      <c r="I116" s="46"/>
      <c r="J116" s="46"/>
      <c r="K116" s="46"/>
      <c r="L116" s="272"/>
      <c r="M116" s="273"/>
      <c r="N116" s="274"/>
      <c r="O116" s="46"/>
      <c r="P116" s="46"/>
      <c r="Q116" s="46"/>
      <c r="R116" s="46"/>
      <c r="S116" s="51">
        <f t="shared" si="8"/>
        <v>0</v>
      </c>
      <c r="T116" s="43"/>
    </row>
    <row r="117" spans="1:20" ht="38.25" customHeight="1" x14ac:dyDescent="0.25">
      <c r="A117" s="114">
        <v>2.6</v>
      </c>
      <c r="B117" s="115" t="s">
        <v>77</v>
      </c>
      <c r="C117" s="43"/>
      <c r="D117" s="43"/>
      <c r="E117" s="48"/>
      <c r="F117" s="43"/>
      <c r="G117" s="43"/>
      <c r="H117" s="46"/>
      <c r="I117" s="46"/>
      <c r="J117" s="46"/>
      <c r="K117" s="46"/>
      <c r="L117" s="272"/>
      <c r="M117" s="273"/>
      <c r="N117" s="274"/>
      <c r="O117" s="46"/>
      <c r="P117" s="46"/>
      <c r="Q117" s="46"/>
      <c r="R117" s="46"/>
      <c r="S117" s="51">
        <f t="shared" si="8"/>
        <v>0</v>
      </c>
      <c r="T117" s="43"/>
    </row>
    <row r="118" spans="1:20" ht="24.75" customHeight="1" x14ac:dyDescent="0.25">
      <c r="A118" s="114">
        <v>2.7</v>
      </c>
      <c r="B118" s="115" t="s">
        <v>78</v>
      </c>
      <c r="C118" s="43"/>
      <c r="D118" s="43"/>
      <c r="E118" s="48"/>
      <c r="F118" s="43"/>
      <c r="G118" s="43"/>
      <c r="H118" s="46"/>
      <c r="I118" s="46"/>
      <c r="J118" s="46"/>
      <c r="K118" s="46"/>
      <c r="L118" s="272"/>
      <c r="M118" s="273"/>
      <c r="N118" s="274"/>
      <c r="O118" s="46"/>
      <c r="P118" s="46"/>
      <c r="Q118" s="46"/>
      <c r="R118" s="46"/>
      <c r="S118" s="51">
        <f t="shared" si="8"/>
        <v>0</v>
      </c>
      <c r="T118" s="43"/>
    </row>
    <row r="119" spans="1:20" ht="35.65" customHeight="1" x14ac:dyDescent="0.25">
      <c r="A119" s="114">
        <v>2.8</v>
      </c>
      <c r="B119" s="115" t="s">
        <v>79</v>
      </c>
      <c r="C119" s="43"/>
      <c r="D119" s="43"/>
      <c r="E119" s="48"/>
      <c r="F119" s="43"/>
      <c r="G119" s="43"/>
      <c r="H119" s="46"/>
      <c r="I119" s="46"/>
      <c r="J119" s="46"/>
      <c r="K119" s="46"/>
      <c r="L119" s="272"/>
      <c r="M119" s="273"/>
      <c r="N119" s="274"/>
      <c r="O119" s="46"/>
      <c r="P119" s="46"/>
      <c r="Q119" s="46"/>
      <c r="R119" s="46"/>
      <c r="S119" s="51">
        <f t="shared" si="8"/>
        <v>0</v>
      </c>
      <c r="T119" s="43"/>
    </row>
    <row r="120" spans="1:20" ht="31.5" customHeight="1" x14ac:dyDescent="0.25">
      <c r="A120" s="114">
        <v>3</v>
      </c>
      <c r="B120" s="115" t="s">
        <v>80</v>
      </c>
      <c r="C120" s="43"/>
      <c r="D120" s="43"/>
      <c r="E120" s="48"/>
      <c r="F120" s="43"/>
      <c r="G120" s="43"/>
      <c r="H120" s="46"/>
      <c r="I120" s="46"/>
      <c r="J120" s="46"/>
      <c r="K120" s="46"/>
      <c r="L120" s="272"/>
      <c r="M120" s="273"/>
      <c r="N120" s="274"/>
      <c r="O120" s="46"/>
      <c r="P120" s="46"/>
      <c r="Q120" s="46"/>
      <c r="R120" s="46"/>
      <c r="S120" s="51">
        <f t="shared" si="8"/>
        <v>0</v>
      </c>
      <c r="T120" s="43"/>
    </row>
    <row r="121" spans="1:20" ht="25.9" customHeight="1" x14ac:dyDescent="0.25">
      <c r="A121" s="114">
        <v>4</v>
      </c>
      <c r="B121" s="115" t="s">
        <v>81</v>
      </c>
      <c r="C121" s="45"/>
      <c r="D121" s="45"/>
      <c r="E121" s="44"/>
      <c r="F121" s="45"/>
      <c r="G121" s="45"/>
      <c r="H121" s="46"/>
      <c r="I121" s="46"/>
      <c r="J121" s="46"/>
      <c r="K121" s="46"/>
      <c r="L121" s="275"/>
      <c r="M121" s="276"/>
      <c r="N121" s="277"/>
      <c r="O121" s="47"/>
      <c r="P121" s="47"/>
      <c r="Q121" s="47"/>
      <c r="R121" s="47"/>
      <c r="S121" s="51">
        <f t="shared" si="8"/>
        <v>0</v>
      </c>
      <c r="T121" s="45"/>
    </row>
    <row r="122" spans="1:20" ht="33" customHeight="1" x14ac:dyDescent="0.25">
      <c r="A122" s="114">
        <v>5</v>
      </c>
      <c r="B122" s="115" t="s">
        <v>82</v>
      </c>
      <c r="C122" s="45"/>
      <c r="D122" s="45"/>
      <c r="E122" s="44"/>
      <c r="F122" s="45"/>
      <c r="G122" s="45"/>
      <c r="H122" s="46"/>
      <c r="I122" s="46"/>
      <c r="J122" s="46"/>
      <c r="K122" s="46"/>
      <c r="L122" s="43" t="s">
        <v>101</v>
      </c>
      <c r="M122" s="43" t="s">
        <v>102</v>
      </c>
      <c r="N122" s="49"/>
      <c r="O122" s="47"/>
      <c r="P122" s="47"/>
      <c r="Q122" s="47"/>
      <c r="R122" s="47"/>
      <c r="S122" s="51">
        <f>SUM(C122:R122)</f>
        <v>0</v>
      </c>
      <c r="T122" s="45"/>
    </row>
    <row r="123" spans="1:20" ht="37.9" customHeight="1" x14ac:dyDescent="0.25">
      <c r="A123" s="114">
        <v>6</v>
      </c>
      <c r="B123" s="115" t="s">
        <v>83</v>
      </c>
      <c r="C123" s="45"/>
      <c r="D123" s="45"/>
      <c r="E123" s="44"/>
      <c r="F123" s="45"/>
      <c r="G123" s="43"/>
      <c r="H123" s="46"/>
      <c r="I123" s="46"/>
      <c r="J123" s="46"/>
      <c r="K123" s="46"/>
      <c r="L123" s="418"/>
      <c r="M123" s="419"/>
      <c r="N123" s="420"/>
      <c r="O123" s="46"/>
      <c r="P123" s="46"/>
      <c r="Q123" s="46"/>
      <c r="R123" s="46"/>
      <c r="S123" s="51">
        <f t="shared" ref="S123:S124" si="9">SUM(C123:R123)</f>
        <v>0</v>
      </c>
      <c r="T123" s="43"/>
    </row>
    <row r="124" spans="1:20" ht="37.9" customHeight="1" x14ac:dyDescent="0.25">
      <c r="A124" s="114">
        <v>7</v>
      </c>
      <c r="B124" s="115" t="s">
        <v>84</v>
      </c>
      <c r="C124" s="45"/>
      <c r="D124" s="45"/>
      <c r="E124" s="44"/>
      <c r="F124" s="45"/>
      <c r="G124" s="43"/>
      <c r="H124" s="46"/>
      <c r="I124" s="46"/>
      <c r="J124" s="46"/>
      <c r="K124" s="46"/>
      <c r="L124" s="272"/>
      <c r="M124" s="273"/>
      <c r="N124" s="274"/>
      <c r="O124" s="46"/>
      <c r="P124" s="46"/>
      <c r="Q124" s="46"/>
      <c r="R124" s="46"/>
      <c r="S124" s="51">
        <f t="shared" si="9"/>
        <v>0</v>
      </c>
      <c r="T124" s="43"/>
    </row>
    <row r="125" spans="1:20" ht="24.75" customHeight="1" x14ac:dyDescent="0.25">
      <c r="A125" s="114">
        <v>8</v>
      </c>
      <c r="B125" s="115" t="s">
        <v>85</v>
      </c>
      <c r="C125" s="45"/>
      <c r="D125" s="45"/>
      <c r="E125" s="44"/>
      <c r="F125" s="45"/>
      <c r="G125" s="43"/>
      <c r="H125" s="46"/>
      <c r="I125" s="46"/>
      <c r="J125" s="46"/>
      <c r="K125" s="46"/>
      <c r="L125" s="275"/>
      <c r="M125" s="276"/>
      <c r="N125" s="277"/>
      <c r="O125" s="46"/>
      <c r="P125" s="46"/>
      <c r="Q125" s="46"/>
      <c r="R125" s="46"/>
      <c r="S125" s="51">
        <f>SUM(C125:R125)</f>
        <v>0</v>
      </c>
      <c r="T125" s="43"/>
    </row>
    <row r="126" spans="1:20" ht="13.15" customHeight="1" x14ac:dyDescent="0.25">
      <c r="A126" s="296" t="s">
        <v>103</v>
      </c>
      <c r="B126" s="297"/>
      <c r="C126" s="50">
        <f t="shared" ref="C126:K126" si="10">SUM(C108:C125)</f>
        <v>0</v>
      </c>
      <c r="D126" s="50">
        <f t="shared" si="10"/>
        <v>0</v>
      </c>
      <c r="E126" s="159">
        <f t="shared" si="10"/>
        <v>0</v>
      </c>
      <c r="F126" s="50">
        <f t="shared" si="10"/>
        <v>0</v>
      </c>
      <c r="G126" s="50">
        <f t="shared" si="10"/>
        <v>0</v>
      </c>
      <c r="H126" s="50">
        <f t="shared" si="10"/>
        <v>0</v>
      </c>
      <c r="I126" s="50">
        <f t="shared" si="10"/>
        <v>0</v>
      </c>
      <c r="J126" s="50">
        <f t="shared" si="10"/>
        <v>0</v>
      </c>
      <c r="K126" s="50">
        <f t="shared" si="10"/>
        <v>0</v>
      </c>
      <c r="L126" s="450" t="e">
        <f>L122+M122</f>
        <v>#VALUE!</v>
      </c>
      <c r="M126" s="451"/>
      <c r="N126" s="50">
        <f>N122</f>
        <v>0</v>
      </c>
      <c r="O126" s="50">
        <f t="shared" ref="O126:T126" si="11">SUM(O106:O125)</f>
        <v>0</v>
      </c>
      <c r="P126" s="50">
        <f t="shared" si="11"/>
        <v>0</v>
      </c>
      <c r="Q126" s="50">
        <f t="shared" si="11"/>
        <v>0</v>
      </c>
      <c r="R126" s="50">
        <f t="shared" si="11"/>
        <v>0</v>
      </c>
      <c r="S126" s="50">
        <f t="shared" si="11"/>
        <v>0</v>
      </c>
      <c r="T126" s="50">
        <f t="shared" si="11"/>
        <v>0</v>
      </c>
    </row>
    <row r="127" spans="1:20" ht="13" x14ac:dyDescent="0.25">
      <c r="A127" s="296" t="s">
        <v>104</v>
      </c>
      <c r="B127" s="297"/>
      <c r="C127" s="53" t="e">
        <f>C126/$C$6</f>
        <v>#DIV/0!</v>
      </c>
      <c r="D127" s="53" t="e">
        <f t="shared" ref="D127" si="12">D126/$C$6</f>
        <v>#DIV/0!</v>
      </c>
      <c r="E127" s="53" t="e">
        <f t="shared" ref="E127" si="13">E126/$C$6</f>
        <v>#DIV/0!</v>
      </c>
      <c r="F127" s="53" t="e">
        <f t="shared" ref="F127" si="14">F126/$C$6</f>
        <v>#DIV/0!</v>
      </c>
      <c r="G127" s="53" t="e">
        <f t="shared" ref="G127" si="15">G126/$C$6</f>
        <v>#DIV/0!</v>
      </c>
      <c r="H127" s="53" t="e">
        <f t="shared" ref="H127" si="16">H126/$C$6</f>
        <v>#DIV/0!</v>
      </c>
      <c r="I127" s="53" t="e">
        <f t="shared" ref="I127" si="17">I126/$C$6</f>
        <v>#DIV/0!</v>
      </c>
      <c r="J127" s="53" t="e">
        <f t="shared" ref="J127" si="18">J126/$C$6</f>
        <v>#DIV/0!</v>
      </c>
      <c r="K127" s="53" t="e">
        <f t="shared" ref="K127" si="19">K126/$C$6</f>
        <v>#DIV/0!</v>
      </c>
      <c r="L127" s="452" t="e">
        <f>L126/$C$6</f>
        <v>#VALUE!</v>
      </c>
      <c r="M127" s="453"/>
      <c r="N127" s="53" t="e">
        <f t="shared" ref="N127" si="20">N126/$C$6</f>
        <v>#DIV/0!</v>
      </c>
      <c r="O127" s="54" t="e">
        <f t="shared" ref="O127" si="21">O126/$C$6</f>
        <v>#DIV/0!</v>
      </c>
      <c r="P127" s="54" t="e">
        <f t="shared" ref="P127" si="22">P126/$C$6</f>
        <v>#DIV/0!</v>
      </c>
      <c r="Q127" s="54" t="e">
        <f t="shared" ref="Q127" si="23">Q126/$C$6</f>
        <v>#DIV/0!</v>
      </c>
      <c r="R127" s="54" t="e">
        <f t="shared" ref="R127" si="24">R126/$C$6</f>
        <v>#DIV/0!</v>
      </c>
      <c r="S127" s="54" t="e">
        <f t="shared" ref="S127" si="25">S126/$C$6</f>
        <v>#DIV/0!</v>
      </c>
      <c r="T127" s="53" t="e">
        <f t="shared" ref="T127" si="26">T126/$C$6</f>
        <v>#DIV/0!</v>
      </c>
    </row>
    <row r="128" spans="1:20" ht="13" x14ac:dyDescent="0.25">
      <c r="A128" s="160" t="s">
        <v>105</v>
      </c>
      <c r="B128" s="161"/>
      <c r="C128" s="161"/>
      <c r="D128" s="161"/>
      <c r="E128" s="161"/>
      <c r="F128" s="161"/>
      <c r="G128" s="161"/>
      <c r="H128" s="161"/>
      <c r="I128" s="161"/>
      <c r="J128" s="161"/>
      <c r="K128" s="161"/>
      <c r="L128" s="161"/>
      <c r="M128" s="161"/>
      <c r="N128" s="161"/>
      <c r="O128" s="161"/>
      <c r="P128" s="161"/>
      <c r="Q128" s="162"/>
      <c r="R128" s="162"/>
      <c r="S128" s="162"/>
      <c r="T128" s="162"/>
    </row>
    <row r="129" spans="1:20" ht="12.75" customHeight="1" x14ac:dyDescent="0.25">
      <c r="A129" s="268" t="s">
        <v>141</v>
      </c>
      <c r="B129" s="268"/>
      <c r="C129" s="268"/>
      <c r="D129" s="268"/>
      <c r="E129" s="268"/>
      <c r="F129" s="268"/>
      <c r="G129" s="268"/>
      <c r="H129" s="268"/>
      <c r="I129" s="268"/>
      <c r="J129" s="268"/>
      <c r="K129" s="268"/>
      <c r="L129" s="268"/>
      <c r="M129" s="268"/>
      <c r="N129" s="268"/>
      <c r="O129" s="268"/>
      <c r="P129" s="268"/>
      <c r="Q129" s="467"/>
      <c r="R129" s="468"/>
      <c r="S129" s="469"/>
      <c r="T129" s="131" t="s">
        <v>116</v>
      </c>
    </row>
    <row r="130" spans="1:20" ht="14.5" x14ac:dyDescent="0.25">
      <c r="A130" s="132" t="s">
        <v>118</v>
      </c>
      <c r="B130" s="132"/>
      <c r="C130" s="132"/>
      <c r="D130" s="132"/>
      <c r="E130" s="132"/>
      <c r="F130" s="132"/>
      <c r="G130" s="132"/>
      <c r="H130" s="132"/>
      <c r="I130" s="132"/>
      <c r="J130" s="132"/>
      <c r="K130" s="132"/>
      <c r="L130" s="132"/>
      <c r="M130" s="132"/>
      <c r="N130" s="132"/>
      <c r="O130" s="132"/>
      <c r="P130" s="132"/>
      <c r="Q130" s="259"/>
      <c r="R130" s="260"/>
      <c r="S130" s="261"/>
      <c r="T130" s="134" t="s">
        <v>124</v>
      </c>
    </row>
    <row r="131" spans="1:20" x14ac:dyDescent="0.25">
      <c r="A131" s="132"/>
      <c r="B131" s="132"/>
      <c r="C131" s="132"/>
      <c r="D131" s="132"/>
      <c r="E131" s="132"/>
      <c r="F131" s="132"/>
      <c r="G131" s="132"/>
      <c r="H131" s="132"/>
      <c r="I131" s="132"/>
      <c r="J131" s="132"/>
      <c r="K131" s="132"/>
      <c r="L131" s="132"/>
      <c r="M131" s="132"/>
      <c r="N131" s="132"/>
      <c r="O131" s="132"/>
      <c r="P131" s="132"/>
    </row>
  </sheetData>
  <sheetProtection algorithmName="SHA-512" hashValue="Ioo98s/tjy9b//RKf3Z12lwCZKg4P9gTX9IQRDx4YB9u3SydQbJDWprr9TTZYOcGtMk2Gt2yISNPGgWZWosLtw==" saltValue="NlmnauEYaBhIN+sY7HZ4Dg==" spinCount="100000" sheet="1" formatCells="0" formatColumns="0" formatRows="0" insertRows="0" deleteRows="0"/>
  <mergeCells count="142">
    <mergeCell ref="A13:B13"/>
    <mergeCell ref="C15:F15"/>
    <mergeCell ref="A14:B14"/>
    <mergeCell ref="C14:F14"/>
    <mergeCell ref="A15:B15"/>
    <mergeCell ref="I22:O22"/>
    <mergeCell ref="C26:G26"/>
    <mergeCell ref="C27:G27"/>
    <mergeCell ref="I26:J26"/>
    <mergeCell ref="K26:O26"/>
    <mergeCell ref="I27:J27"/>
    <mergeCell ref="K27:O27"/>
    <mergeCell ref="I24:J24"/>
    <mergeCell ref="I25:J25"/>
    <mergeCell ref="A22:G22"/>
    <mergeCell ref="I16:O16"/>
    <mergeCell ref="I17:J17"/>
    <mergeCell ref="I18:J18"/>
    <mergeCell ref="I19:J19"/>
    <mergeCell ref="A16:G16"/>
    <mergeCell ref="A18:B18"/>
    <mergeCell ref="A19:B19"/>
    <mergeCell ref="A17:B17"/>
    <mergeCell ref="C13:F13"/>
    <mergeCell ref="A1:B1"/>
    <mergeCell ref="C1:F1"/>
    <mergeCell ref="A2:B2"/>
    <mergeCell ref="C2:F2"/>
    <mergeCell ref="C3:F3"/>
    <mergeCell ref="A4:B4"/>
    <mergeCell ref="C4:F4"/>
    <mergeCell ref="A11:B11"/>
    <mergeCell ref="C11:F11"/>
    <mergeCell ref="A7:B7"/>
    <mergeCell ref="C7:F7"/>
    <mergeCell ref="A8:B8"/>
    <mergeCell ref="C8:F8"/>
    <mergeCell ref="A9:B9"/>
    <mergeCell ref="C9:F9"/>
    <mergeCell ref="C10:F10"/>
    <mergeCell ref="A10:B10"/>
    <mergeCell ref="A5:B5"/>
    <mergeCell ref="C5:F5"/>
    <mergeCell ref="A6:B6"/>
    <mergeCell ref="C6:F6"/>
    <mergeCell ref="A12:B12"/>
    <mergeCell ref="C12:F12"/>
    <mergeCell ref="C20:F20"/>
    <mergeCell ref="A23:B23"/>
    <mergeCell ref="A25:B25"/>
    <mergeCell ref="E46:E49"/>
    <mergeCell ref="F46:G46"/>
    <mergeCell ref="F47:G47"/>
    <mergeCell ref="F48:G48"/>
    <mergeCell ref="F49:G49"/>
    <mergeCell ref="A26:B26"/>
    <mergeCell ref="A27:B27"/>
    <mergeCell ref="A29:B29"/>
    <mergeCell ref="C31:E31"/>
    <mergeCell ref="A31:B34"/>
    <mergeCell ref="C32:E32"/>
    <mergeCell ref="A41:B41"/>
    <mergeCell ref="C33:E33"/>
    <mergeCell ref="C34:E34"/>
    <mergeCell ref="A20:B20"/>
    <mergeCell ref="A24:B24"/>
    <mergeCell ref="A43:B45"/>
    <mergeCell ref="E43:E45"/>
    <mergeCell ref="C38:F38"/>
    <mergeCell ref="T102:T103"/>
    <mergeCell ref="D70:D71"/>
    <mergeCell ref="E70:F71"/>
    <mergeCell ref="G72:N72"/>
    <mergeCell ref="D72:F72"/>
    <mergeCell ref="T72:T73"/>
    <mergeCell ref="S102:S105"/>
    <mergeCell ref="T104:T105"/>
    <mergeCell ref="Q98:S98"/>
    <mergeCell ref="G70:N71"/>
    <mergeCell ref="T70:T71"/>
    <mergeCell ref="O104:R104"/>
    <mergeCell ref="D102:D103"/>
    <mergeCell ref="E102:F103"/>
    <mergeCell ref="Q97:S97"/>
    <mergeCell ref="Q130:S130"/>
    <mergeCell ref="L91:N93"/>
    <mergeCell ref="L73:M73"/>
    <mergeCell ref="C74:N75"/>
    <mergeCell ref="L76:N89"/>
    <mergeCell ref="C106:N107"/>
    <mergeCell ref="L108:N121"/>
    <mergeCell ref="L123:N125"/>
    <mergeCell ref="L105:M105"/>
    <mergeCell ref="G104:N104"/>
    <mergeCell ref="C70:C73"/>
    <mergeCell ref="C102:C105"/>
    <mergeCell ref="O70:R71"/>
    <mergeCell ref="O72:R72"/>
    <mergeCell ref="S70:S73"/>
    <mergeCell ref="G102:N103"/>
    <mergeCell ref="O102:R103"/>
    <mergeCell ref="Q129:S129"/>
    <mergeCell ref="L126:M126"/>
    <mergeCell ref="L127:M127"/>
    <mergeCell ref="A129:P129"/>
    <mergeCell ref="D104:F104"/>
    <mergeCell ref="A127:B127"/>
    <mergeCell ref="A126:B126"/>
    <mergeCell ref="A36:B39"/>
    <mergeCell ref="C36:F36"/>
    <mergeCell ref="F50:G50"/>
    <mergeCell ref="F51:G51"/>
    <mergeCell ref="F52:G52"/>
    <mergeCell ref="F53:G53"/>
    <mergeCell ref="F54:G54"/>
    <mergeCell ref="E65:G65"/>
    <mergeCell ref="E66:G66"/>
    <mergeCell ref="A42:B42"/>
    <mergeCell ref="F43:G45"/>
    <mergeCell ref="C39:F39"/>
    <mergeCell ref="C37:F37"/>
    <mergeCell ref="A95:B95"/>
    <mergeCell ref="A102:B104"/>
    <mergeCell ref="C41:D41"/>
    <mergeCell ref="E41:E42"/>
    <mergeCell ref="F41:G42"/>
    <mergeCell ref="F59:G59"/>
    <mergeCell ref="F60:G60"/>
    <mergeCell ref="F61:G61"/>
    <mergeCell ref="F62:G62"/>
    <mergeCell ref="F63:G63"/>
    <mergeCell ref="F55:G55"/>
    <mergeCell ref="F56:G56"/>
    <mergeCell ref="F57:G57"/>
    <mergeCell ref="F58:G58"/>
    <mergeCell ref="A97:P97"/>
    <mergeCell ref="F64:G64"/>
    <mergeCell ref="L94:M94"/>
    <mergeCell ref="L95:M95"/>
    <mergeCell ref="H41:I41"/>
    <mergeCell ref="A70:B72"/>
    <mergeCell ref="A94:B9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 down list'!$B$4:$B$5</xm:f>
          </x14:formula1>
          <xm:sqref>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C5"/>
  <sheetViews>
    <sheetView workbookViewId="0">
      <selection activeCell="C6" sqref="C6"/>
    </sheetView>
  </sheetViews>
  <sheetFormatPr defaultRowHeight="12.5" x14ac:dyDescent="0.25"/>
  <cols>
    <col min="2" max="2" width="17.26953125" bestFit="1" customWidth="1"/>
    <col min="3" max="3" width="34.81640625" bestFit="1" customWidth="1"/>
  </cols>
  <sheetData>
    <row r="3" spans="2:3" x14ac:dyDescent="0.25">
      <c r="B3" t="s">
        <v>133</v>
      </c>
      <c r="C3" t="s">
        <v>144</v>
      </c>
    </row>
    <row r="4" spans="2:3" x14ac:dyDescent="0.25">
      <c r="B4" t="s">
        <v>131</v>
      </c>
      <c r="C4" t="s">
        <v>145</v>
      </c>
    </row>
    <row r="5" spans="2:3" x14ac:dyDescent="0.25">
      <c r="B5" t="s">
        <v>132</v>
      </c>
      <c r="C5" t="s">
        <v>146</v>
      </c>
    </row>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B6C90BFA8BE34591B98E83A4F75F1F" ma:contentTypeVersion="7" ma:contentTypeDescription="Create a new document." ma:contentTypeScope="" ma:versionID="89745622e70854dc3ae3733855149f02">
  <xsd:schema xmlns:xsd="http://www.w3.org/2001/XMLSchema" xmlns:xs="http://www.w3.org/2001/XMLSchema" xmlns:p="http://schemas.microsoft.com/office/2006/metadata/properties" xmlns:ns3="b8840554-5a65-4b15-b848-83dfa347dde7" xmlns:ns4="5ac78e13-b8d8-4ffa-b0c4-e3d0f8b533e4" targetNamespace="http://schemas.microsoft.com/office/2006/metadata/properties" ma:root="true" ma:fieldsID="162d9550b45569898515c55ab6069b01" ns3:_="" ns4:_="">
    <xsd:import namespace="b8840554-5a65-4b15-b848-83dfa347dde7"/>
    <xsd:import namespace="5ac78e13-b8d8-4ffa-b0c4-e3d0f8b533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40554-5a65-4b15-b848-83dfa347d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c78e13-b8d8-4ffa-b0c4-e3d0f8b533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4AC41D-121D-458C-8935-45D90E0649C3}">
  <ds:schemaRefs>
    <ds:schemaRef ds:uri="http://purl.org/dc/terms/"/>
    <ds:schemaRef ds:uri="http://purl.org/dc/dcmitype/"/>
    <ds:schemaRef ds:uri="5ac78e13-b8d8-4ffa-b0c4-e3d0f8b533e4"/>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b8840554-5a65-4b15-b848-83dfa347dde7"/>
    <ds:schemaRef ds:uri="http://www.w3.org/XML/1998/namespace"/>
  </ds:schemaRefs>
</ds:datastoreItem>
</file>

<file path=customXml/itemProps2.xml><?xml version="1.0" encoding="utf-8"?>
<ds:datastoreItem xmlns:ds="http://schemas.openxmlformats.org/officeDocument/2006/customXml" ds:itemID="{18848666-29AC-47C0-B016-7BC64DFECC95}">
  <ds:schemaRefs>
    <ds:schemaRef ds:uri="http://schemas.microsoft.com/sharepoint/v3/contenttype/forms"/>
  </ds:schemaRefs>
</ds:datastoreItem>
</file>

<file path=customXml/itemProps3.xml><?xml version="1.0" encoding="utf-8"?>
<ds:datastoreItem xmlns:ds="http://schemas.openxmlformats.org/officeDocument/2006/customXml" ds:itemID="{892FD912-F40A-41CC-B6D7-E84FC47DA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40554-5a65-4b15-b848-83dfa347dde7"/>
    <ds:schemaRef ds:uri="5ac78e13-b8d8-4ffa-b0c4-e3d0f8b53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Pre-app information</vt:lpstr>
      <vt:lpstr>Outline planning stage</vt:lpstr>
      <vt:lpstr>Detailed planning stage</vt:lpstr>
      <vt:lpstr>Post-construction result</vt:lpstr>
      <vt:lpstr>Drop down list</vt:lpstr>
      <vt:lpstr>'Detailed planning stage'!Print_Area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 Qian</dc:creator>
  <cp:keywords/>
  <dc:description/>
  <cp:lastModifiedBy>Zeta Watkins</cp:lastModifiedBy>
  <cp:revision/>
  <cp:lastPrinted>2021-02-15T18:54:21Z</cp:lastPrinted>
  <dcterms:created xsi:type="dcterms:W3CDTF">2019-12-17T10:05:05Z</dcterms:created>
  <dcterms:modified xsi:type="dcterms:W3CDTF">2021-02-15T18:54:26Z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0x010100A4B6C90BFA8BE34591B98E83A4F75F1F</vt:lpwstr>
  </property>
</Properties>
</file>