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ervices\Ground &amp; Tree Maintenance\Inverclyde Tree  Suvey Etc\Tree Survey 2023\Tree Works Documentation 2023\Planning Permissions 2023\Brisbane Street Greenock\"/>
    </mc:Choice>
  </mc:AlternateContent>
  <xr:revisionPtr revIDLastSave="0" documentId="8_{E9DC6452-EED8-40BB-A271-F89C20AFE37B}" xr6:coauthVersionLast="47" xr6:coauthVersionMax="47" xr10:uidLastSave="{00000000-0000-0000-0000-000000000000}"/>
  <bookViews>
    <workbookView xWindow="-110" yWindow="-110" windowWidth="19420" windowHeight="10420" xr2:uid="{E8E28CF1-3422-4D5F-B3BC-8FA8252C25F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22" i="1" l="1"/>
  <c r="S22" i="1"/>
  <c r="AB21" i="1"/>
  <c r="S21" i="1"/>
  <c r="AB20" i="1"/>
  <c r="S20" i="1"/>
  <c r="AB19" i="1"/>
  <c r="S19" i="1"/>
  <c r="AB18" i="1"/>
  <c r="S18" i="1"/>
  <c r="AB17" i="1"/>
  <c r="S17" i="1"/>
  <c r="AB16" i="1"/>
  <c r="S16" i="1"/>
  <c r="AB15" i="1"/>
  <c r="S15" i="1"/>
  <c r="AB14" i="1"/>
  <c r="S14" i="1"/>
  <c r="AB13" i="1"/>
  <c r="S13" i="1"/>
  <c r="AB12" i="1"/>
  <c r="S12" i="1"/>
  <c r="AB11" i="1"/>
  <c r="S11" i="1"/>
  <c r="AB10" i="1"/>
  <c r="S10" i="1"/>
  <c r="AB9" i="1"/>
  <c r="S9" i="1"/>
  <c r="AB8" i="1"/>
  <c r="S8" i="1"/>
  <c r="AB7" i="1"/>
  <c r="S7" i="1"/>
  <c r="AB6" i="1"/>
  <c r="S6" i="1"/>
  <c r="AB5" i="1"/>
  <c r="S5" i="1"/>
  <c r="AB4" i="1"/>
  <c r="S4" i="1"/>
  <c r="AB3" i="1"/>
  <c r="S3" i="1"/>
  <c r="AB2" i="1"/>
  <c r="S2" i="1"/>
</calcChain>
</file>

<file path=xl/sharedStrings.xml><?xml version="1.0" encoding="utf-8"?>
<sst xmlns="http://schemas.openxmlformats.org/spreadsheetml/2006/main" count="652" uniqueCount="190">
  <si>
    <t>0702</t>
  </si>
  <si>
    <t>3338</t>
  </si>
  <si>
    <t>Brisbane Street</t>
  </si>
  <si>
    <t>Greenock</t>
  </si>
  <si>
    <t>53 opp</t>
  </si>
  <si>
    <t>European Lime,  
Tilia x europaea</t>
  </si>
  <si>
    <t>Greenock West End</t>
  </si>
  <si>
    <t>N</t>
  </si>
  <si>
    <t>Mature</t>
  </si>
  <si>
    <t>Pollard Form, Epicormic</t>
  </si>
  <si>
    <t>20+ Years</t>
  </si>
  <si>
    <t>Planting pit_x000D_
Epicormic - Obstructing Views for road</t>
  </si>
  <si>
    <t>Re-pollard back to previous points</t>
  </si>
  <si>
    <t>Fair</t>
  </si>
  <si>
    <t>Map 4</t>
  </si>
  <si>
    <t>European Lime</t>
  </si>
  <si>
    <t>Tilia x europaea</t>
  </si>
  <si>
    <t>Tree</t>
  </si>
  <si>
    <t>18 Months</t>
  </si>
  <si>
    <t>Map 4_x000D_
53 opp Brisbane Street</t>
  </si>
  <si>
    <t>Epicormic - Other</t>
  </si>
  <si>
    <t>0704</t>
  </si>
  <si>
    <t>1820</t>
  </si>
  <si>
    <t>57/59</t>
  </si>
  <si>
    <t>Small-leaved Lime,  
Tilia cordata</t>
  </si>
  <si>
    <t>Early Mature</t>
  </si>
  <si>
    <t>Lapsed pollard form.</t>
  </si>
  <si>
    <t>Planting Pit - Lifting curb bricks</t>
  </si>
  <si>
    <t>Re-pollard to new points approximately 2m above original points to form a better structure.</t>
  </si>
  <si>
    <t>Small-leaved Lime</t>
  </si>
  <si>
    <t>Tilia cordata</t>
  </si>
  <si>
    <t>Map 4_x000D_
57/59 Brisbane Street</t>
  </si>
  <si>
    <t>None</t>
  </si>
  <si>
    <t>0705</t>
  </si>
  <si>
    <t>2185</t>
  </si>
  <si>
    <t>60/62</t>
  </si>
  <si>
    <t>Pollard form, epicormic</t>
  </si>
  <si>
    <t>Planting pit - disruption of brick gutter &amp; raised rooting around base_x000D_
Epicormic - Obstructing Views for road</t>
  </si>
  <si>
    <t>Map 4_x000D_
60/62 Brisbane Street</t>
  </si>
  <si>
    <t>0706</t>
  </si>
  <si>
    <t>2186</t>
  </si>
  <si>
    <t>63/65</t>
  </si>
  <si>
    <t>Planting pit - disruption of brick gutter &amp; raised rooting around base_x000D_
Epicormic - Blocking Footway_x000D_
Epicormic - Obstructing Views for road_x000D_
Epicormic - Obstructing Parking</t>
  </si>
  <si>
    <t>Map 4_x000D_
63/65 Brisbane Street</t>
  </si>
  <si>
    <t>0708</t>
  </si>
  <si>
    <t>3344</t>
  </si>
  <si>
    <t>Planting pit</t>
  </si>
  <si>
    <t>Map 4_x000D_
74 Brisbane Street</t>
  </si>
  <si>
    <t>0710</t>
  </si>
  <si>
    <t>3346</t>
  </si>
  <si>
    <t>78 opp</t>
  </si>
  <si>
    <t>Planting pit_x000D_
Epicormic - Blocking Footway_x000D_
Epicormic - Obstructing Views for road_x000D_
Epicormic - Obstructing Parking</t>
  </si>
  <si>
    <t>Map 4_x000D_
78 opp Brisbane Street</t>
  </si>
  <si>
    <t>0711</t>
  </si>
  <si>
    <t>1818</t>
  </si>
  <si>
    <t>Glen Pk Main</t>
  </si>
  <si>
    <t>Bifurcation, tight union, girdling root._x000D_
Epicormic.</t>
  </si>
  <si>
    <t>Planting Strip</t>
  </si>
  <si>
    <t xml:space="preserve"> Crown lift to 4m.</t>
  </si>
  <si>
    <t>Map 4_x000D_
Glen Pk Main Brisbane Street</t>
  </si>
  <si>
    <t>0712</t>
  </si>
  <si>
    <t>3351</t>
  </si>
  <si>
    <t>Epicormic.</t>
  </si>
  <si>
    <t>0716</t>
  </si>
  <si>
    <t>3354</t>
  </si>
  <si>
    <t>82/84</t>
  </si>
  <si>
    <t>Rowan,  
Sorbus aucuparia</t>
  </si>
  <si>
    <t>Canopy density 80% dead and sparse._x000D_
Bark wounds.</t>
  </si>
  <si>
    <t>Fell and replacement plant</t>
  </si>
  <si>
    <t>Poor</t>
  </si>
  <si>
    <t>Rowan</t>
  </si>
  <si>
    <t>Sorbus aucuparia</t>
  </si>
  <si>
    <t>Map 4_x000D_
82/84 Brisbane Street</t>
  </si>
  <si>
    <t>0717</t>
  </si>
  <si>
    <t>2187</t>
  </si>
  <si>
    <t>Ornamental Cherry,  
Prunus sp. 'Cherry'</t>
  </si>
  <si>
    <t>Semi Mature</t>
  </si>
  <si>
    <t>Cut back and thin over driveway entrance</t>
  </si>
  <si>
    <t>Ornamental Cherry</t>
  </si>
  <si>
    <t>Prunus sp. 'Cherry'</t>
  </si>
  <si>
    <t>Map 4_x000D_
84 Brisbane Street</t>
  </si>
  <si>
    <t>0718</t>
  </si>
  <si>
    <t>2188</t>
  </si>
  <si>
    <t>Deadwood._x000D_
Over 80% of canopy dead and remaining foliage sparse.</t>
  </si>
  <si>
    <t>0720</t>
  </si>
  <si>
    <t>3357</t>
  </si>
  <si>
    <t>Fungi_x000D_
Ganoderma ssp. Near the base of the tree. No other indications of significant decay, but continue to monitor and re-assess at each inspection.</t>
  </si>
  <si>
    <t>Crown lift to 4 m.</t>
  </si>
  <si>
    <t>Map 4_x000D_
86 Brisbane Street</t>
  </si>
  <si>
    <t>Ganoderma spp</t>
  </si>
  <si>
    <t>0721</t>
  </si>
  <si>
    <t>2189</t>
  </si>
  <si>
    <t xml:space="preserve"> crown lift low trailing branching to 2m from ground level.</t>
  </si>
  <si>
    <t>Cut back from and over the road to give clearance.</t>
  </si>
  <si>
    <t>Map 4_x000D_
90 Brisbane Street</t>
  </si>
  <si>
    <t>0724</t>
  </si>
  <si>
    <t>0063</t>
  </si>
  <si>
    <t>83/85 opp</t>
  </si>
  <si>
    <t>Mower damage to raised roots._x000D_
Sucker growth._x000D_
Pollard form._x000D_
Was previously tagged as 1816</t>
  </si>
  <si>
    <t>Sucker removal.</t>
  </si>
  <si>
    <t>Map 4_x000D_
83/85 brisbane street Brisbane Street</t>
  </si>
  <si>
    <t>0728</t>
  </si>
  <si>
    <t>3530</t>
  </si>
  <si>
    <t>No 1 on verge between Bedford/ Madeira St</t>
  </si>
  <si>
    <t>Surface roots._x000D_
Multi-spired.</t>
  </si>
  <si>
    <t>Crown lift to 4m.</t>
  </si>
  <si>
    <t>Map 4_x000D_
No 1 on verge between Bedford/ Madeira St Brisbane Street</t>
  </si>
  <si>
    <t>0729</t>
  </si>
  <si>
    <t>1814</t>
  </si>
  <si>
    <t>Crown lift to 4 m._x000D_
Cut back from the lamp post to give a separation clearance of approximately 1.5m</t>
  </si>
  <si>
    <t>Good</t>
  </si>
  <si>
    <t>0734</t>
  </si>
  <si>
    <t>3536</t>
  </si>
  <si>
    <t>No 6 on verge between Bedford/ Madeira St</t>
  </si>
  <si>
    <t>Trifurcated._x000D_
Raised surface rooting.</t>
  </si>
  <si>
    <t>Crown lift to 4 m from ground level, measured at the base of the tree.</t>
  </si>
  <si>
    <t>Map 4_x000D_
No 6 on verge between Bedford/ Madeira St Brisbane Street</t>
  </si>
  <si>
    <t>0740</t>
  </si>
  <si>
    <t>1810</t>
  </si>
  <si>
    <t>Last tree between Bedford/ Madeira St</t>
  </si>
  <si>
    <t>Bifurcated._x000D_
Epicormic.</t>
  </si>
  <si>
    <t>Crown lift to 5 m.</t>
  </si>
  <si>
    <t>Map 4_x000D_
Last tree between Bedford/ Madeira St Brisbane Street</t>
  </si>
  <si>
    <t>0880</t>
  </si>
  <si>
    <t>0294</t>
  </si>
  <si>
    <t>opp 97</t>
  </si>
  <si>
    <t>Bifurcated</t>
  </si>
  <si>
    <t>Crown raise to 5m</t>
  </si>
  <si>
    <t>Map 4_x000D_
opp 97 Brisbane Street</t>
  </si>
  <si>
    <t>0881</t>
  </si>
  <si>
    <t>1811</t>
  </si>
  <si>
    <t>Trifurcated</t>
  </si>
  <si>
    <t>Planting Pit</t>
  </si>
  <si>
    <t>Crown lift to 4m from ground level, measured at base of tree.</t>
  </si>
  <si>
    <t>Map 4_x000D_
Brisbane Street</t>
  </si>
  <si>
    <t>5079</t>
  </si>
  <si>
    <t>5080</t>
  </si>
  <si>
    <t>Glen Pk Main Brisbane Street (Opp 80)</t>
  </si>
  <si>
    <t>Newly planted</t>
  </si>
  <si>
    <t>2021:Bark wounds, Bark stripped &gt;50%, dieback in crown_x000D_
2023: New rowan replacement too young to tag.</t>
  </si>
  <si>
    <t>40+ Years</t>
  </si>
  <si>
    <t>Add bark mulch ring.</t>
  </si>
  <si>
    <t>Ok</t>
  </si>
  <si>
    <t>Port Glasgow</t>
  </si>
  <si>
    <t>POINT ID</t>
  </si>
  <si>
    <t>Tree Tag Number</t>
  </si>
  <si>
    <t>Street</t>
  </si>
  <si>
    <t>Town</t>
  </si>
  <si>
    <t>Location Description</t>
  </si>
  <si>
    <t>Species</t>
  </si>
  <si>
    <t>Conservation Area</t>
  </si>
  <si>
    <t>Date Surveyed</t>
  </si>
  <si>
    <t>Removed</t>
  </si>
  <si>
    <t>Trunk Diameter</t>
  </si>
  <si>
    <t>Crown Radius</t>
  </si>
  <si>
    <t>Approximate Age</t>
  </si>
  <si>
    <t>Existing Condition/Defects</t>
  </si>
  <si>
    <t>Remaining Life Expectancy</t>
  </si>
  <si>
    <t>Effect on Existing Road/Footway</t>
  </si>
  <si>
    <t>Short Term Maintenance Actions Required (&lt;3 months)</t>
  </si>
  <si>
    <t>Medium Term Maintenance Actions/Schedule Required (3 to 18 months)</t>
  </si>
  <si>
    <t>Other Comments</t>
  </si>
  <si>
    <t>Next Survey Date</t>
  </si>
  <si>
    <t>Grid X</t>
  </si>
  <si>
    <t>Grid Y</t>
  </si>
  <si>
    <t>Map Ref</t>
  </si>
  <si>
    <t>PointID</t>
  </si>
  <si>
    <t>Ref.</t>
  </si>
  <si>
    <t>Common</t>
  </si>
  <si>
    <r>
      <rPr>
        <b/>
        <sz val="11"/>
        <rFont val="Calibri"/>
        <family val="2"/>
        <scheme val="minor"/>
      </rPr>
      <t xml:space="preserve">Botanical </t>
    </r>
  </si>
  <si>
    <t>Variety</t>
  </si>
  <si>
    <t>Site</t>
  </si>
  <si>
    <t>Structure</t>
  </si>
  <si>
    <t>Num. Stems</t>
  </si>
  <si>
    <t>Height</t>
  </si>
  <si>
    <t>DBH</t>
  </si>
  <si>
    <t>North</t>
  </si>
  <si>
    <t>East</t>
  </si>
  <si>
    <t>South</t>
  </si>
  <si>
    <t>West</t>
  </si>
  <si>
    <t>Life Stage</t>
  </si>
  <si>
    <t>Life Expectancy</t>
  </si>
  <si>
    <t>Inspect Period</t>
  </si>
  <si>
    <t>Description</t>
  </si>
  <si>
    <t>Survey Notes</t>
  </si>
  <si>
    <t>Fungus, Pests and Diseases</t>
  </si>
  <si>
    <t>Epicormic</t>
  </si>
  <si>
    <t>Condition</t>
  </si>
  <si>
    <t>Works Price</t>
  </si>
  <si>
    <t>Date works Done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</si>
</sst>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dd/mm/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14" fontId="0" fillId="0" borderId="1" xfId="0" applyNumberFormat="1" applyBorder="1" applyAlignment="1" applyProtection="1">
      <alignment vertical="center"/>
      <protection locked="0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64" fontId="0" fillId="0" borderId="1" xfId="0" applyNumberFormat="1" applyBorder="1"/>
    <xf numFmtId="0" fontId="0" fillId="0" borderId="1" xfId="0" applyBorder="1"/>
    <xf numFmtId="0" fontId="0" fillId="0" borderId="1" xfId="0" applyBorder="1" applyProtection="1">
      <protection locked="0"/>
    </xf>
    <xf numFmtId="165" fontId="2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right" vertical="center" wrapText="1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B87A4-3C9B-40E7-83AA-77E1207F0010}">
  <dimension ref="A1:AW22"/>
  <sheetViews>
    <sheetView tabSelected="1" topLeftCell="A19" workbookViewId="0">
      <selection sqref="A1:AW1"/>
    </sheetView>
  </sheetViews>
  <sheetFormatPr defaultRowHeight="14.5" x14ac:dyDescent="0.35"/>
  <cols>
    <col min="1" max="1" width="11.26953125" customWidth="1"/>
    <col min="2" max="2" width="17.81640625" customWidth="1"/>
    <col min="3" max="3" width="19.26953125" customWidth="1"/>
    <col min="4" max="4" width="16" customWidth="1"/>
    <col min="5" max="5" width="43" customWidth="1"/>
    <col min="6" max="6" width="22" customWidth="1"/>
    <col min="7" max="7" width="18.90625" customWidth="1"/>
    <col min="8" max="8" width="16.90625" customWidth="1"/>
    <col min="10" max="10" width="13.81640625" customWidth="1"/>
    <col min="11" max="11" width="13.1796875" customWidth="1"/>
    <col min="12" max="12" width="16.81640625" customWidth="1"/>
    <col min="13" max="13" width="22.26953125" customWidth="1"/>
    <col min="14" max="14" width="22.1796875" customWidth="1"/>
    <col min="15" max="15" width="25.36328125" customWidth="1"/>
    <col min="16" max="16" width="24.1796875" customWidth="1"/>
    <col min="17" max="17" width="37.26953125" customWidth="1"/>
    <col min="18" max="18" width="16" customWidth="1"/>
    <col min="19" max="19" width="17.81640625" customWidth="1"/>
    <col min="28" max="28" width="15.90625" customWidth="1"/>
    <col min="40" max="40" width="7" customWidth="1"/>
    <col min="41" max="41" width="19.453125" customWidth="1"/>
    <col min="42" max="42" width="21.7265625" customWidth="1"/>
    <col min="43" max="43" width="25.90625" customWidth="1"/>
    <col min="44" max="44" width="15.6328125" customWidth="1"/>
    <col min="46" max="46" width="13.453125" customWidth="1"/>
  </cols>
  <sheetData>
    <row r="1" spans="1:49" ht="116" x14ac:dyDescent="0.35">
      <c r="A1" s="17" t="s">
        <v>144</v>
      </c>
      <c r="B1" s="18" t="s">
        <v>145</v>
      </c>
      <c r="C1" s="18" t="s">
        <v>146</v>
      </c>
      <c r="D1" s="18" t="s">
        <v>147</v>
      </c>
      <c r="E1" s="18" t="s">
        <v>148</v>
      </c>
      <c r="F1" s="18" t="s">
        <v>149</v>
      </c>
      <c r="G1" s="18" t="s">
        <v>150</v>
      </c>
      <c r="H1" s="18" t="s">
        <v>151</v>
      </c>
      <c r="I1" s="18" t="s">
        <v>152</v>
      </c>
      <c r="J1" s="18" t="s">
        <v>153</v>
      </c>
      <c r="K1" s="18" t="s">
        <v>154</v>
      </c>
      <c r="L1" s="18" t="s">
        <v>155</v>
      </c>
      <c r="M1" s="18" t="s">
        <v>156</v>
      </c>
      <c r="N1" s="18" t="s">
        <v>157</v>
      </c>
      <c r="O1" s="18" t="s">
        <v>158</v>
      </c>
      <c r="P1" s="18" t="s">
        <v>159</v>
      </c>
      <c r="Q1" s="18" t="s">
        <v>160</v>
      </c>
      <c r="R1" s="18" t="s">
        <v>161</v>
      </c>
      <c r="S1" s="18" t="s">
        <v>162</v>
      </c>
      <c r="T1" s="18" t="s">
        <v>163</v>
      </c>
      <c r="U1" s="19" t="s">
        <v>164</v>
      </c>
      <c r="V1" s="20" t="s">
        <v>165</v>
      </c>
      <c r="W1" s="21" t="s">
        <v>166</v>
      </c>
      <c r="X1" s="21" t="s">
        <v>167</v>
      </c>
      <c r="Y1" s="22" t="s">
        <v>168</v>
      </c>
      <c r="Z1" s="21" t="s">
        <v>169</v>
      </c>
      <c r="AA1" s="22" t="s">
        <v>170</v>
      </c>
      <c r="AB1" s="22" t="s">
        <v>149</v>
      </c>
      <c r="AC1" s="22" t="s">
        <v>171</v>
      </c>
      <c r="AD1" s="21" t="s">
        <v>172</v>
      </c>
      <c r="AE1" s="22" t="s">
        <v>173</v>
      </c>
      <c r="AF1" s="22" t="s">
        <v>174</v>
      </c>
      <c r="AG1" s="22" t="s">
        <v>175</v>
      </c>
      <c r="AH1" s="22" t="s">
        <v>176</v>
      </c>
      <c r="AI1" s="22" t="s">
        <v>177</v>
      </c>
      <c r="AJ1" s="22" t="s">
        <v>178</v>
      </c>
      <c r="AK1" s="22" t="s">
        <v>179</v>
      </c>
      <c r="AL1" s="21" t="s">
        <v>180</v>
      </c>
      <c r="AM1" s="22" t="s">
        <v>181</v>
      </c>
      <c r="AN1" s="22" t="s">
        <v>182</v>
      </c>
      <c r="AO1" s="22" t="s">
        <v>183</v>
      </c>
      <c r="AP1" s="21" t="s">
        <v>184</v>
      </c>
      <c r="AQ1" s="22" t="s">
        <v>158</v>
      </c>
      <c r="AR1" s="22" t="s">
        <v>185</v>
      </c>
      <c r="AS1" s="23" t="s">
        <v>174</v>
      </c>
      <c r="AT1" s="22" t="s">
        <v>186</v>
      </c>
      <c r="AU1" s="22" t="s">
        <v>187</v>
      </c>
      <c r="AV1" s="24" t="s">
        <v>188</v>
      </c>
      <c r="AW1" s="24" t="s">
        <v>189</v>
      </c>
    </row>
    <row r="2" spans="1:49" ht="35.5" customHeight="1" x14ac:dyDescent="0.35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4">
        <v>45079</v>
      </c>
      <c r="I2" s="2" t="s">
        <v>7</v>
      </c>
      <c r="J2" s="5">
        <v>74</v>
      </c>
      <c r="K2" s="6">
        <v>4</v>
      </c>
      <c r="L2" s="1" t="s">
        <v>8</v>
      </c>
      <c r="M2" s="7" t="s">
        <v>9</v>
      </c>
      <c r="N2" s="1" t="s">
        <v>10</v>
      </c>
      <c r="O2" s="7" t="s">
        <v>11</v>
      </c>
      <c r="P2" s="7"/>
      <c r="Q2" s="7" t="s">
        <v>12</v>
      </c>
      <c r="R2" s="1" t="s">
        <v>13</v>
      </c>
      <c r="S2" s="4">
        <f>DATE(YEAR(H2)+1,MONTH(H2)+6,DAY(H2))</f>
        <v>45628</v>
      </c>
      <c r="T2" s="1">
        <v>226958.48</v>
      </c>
      <c r="U2" s="1">
        <v>676775.85</v>
      </c>
      <c r="V2" s="8" t="s">
        <v>14</v>
      </c>
      <c r="W2" s="1" t="s">
        <v>0</v>
      </c>
      <c r="X2" s="1" t="s">
        <v>1</v>
      </c>
      <c r="Y2" s="1" t="s">
        <v>15</v>
      </c>
      <c r="Z2" s="9" t="s">
        <v>16</v>
      </c>
      <c r="AA2" s="1"/>
      <c r="AB2" s="10" t="str">
        <f>Y2&amp;",  "&amp;CHAR(10) &amp;Z2</f>
        <v>European Lime,  
Tilia x europaea</v>
      </c>
      <c r="AC2" s="1" t="s">
        <v>3</v>
      </c>
      <c r="AD2" s="1" t="s">
        <v>17</v>
      </c>
      <c r="AE2" s="1">
        <v>1</v>
      </c>
      <c r="AF2" s="1">
        <v>16</v>
      </c>
      <c r="AG2" s="1">
        <v>74</v>
      </c>
      <c r="AH2" s="11">
        <v>4</v>
      </c>
      <c r="AI2" s="11">
        <v>4</v>
      </c>
      <c r="AJ2" s="11">
        <v>4</v>
      </c>
      <c r="AK2" s="11">
        <v>4</v>
      </c>
      <c r="AL2" s="1" t="s">
        <v>8</v>
      </c>
      <c r="AM2" s="1" t="s">
        <v>10</v>
      </c>
      <c r="AN2" s="1" t="s">
        <v>18</v>
      </c>
      <c r="AO2" s="7" t="s">
        <v>19</v>
      </c>
      <c r="AP2" s="7" t="s">
        <v>9</v>
      </c>
      <c r="AQ2" s="7" t="s">
        <v>11</v>
      </c>
      <c r="AR2" s="7"/>
      <c r="AS2" s="12">
        <v>16</v>
      </c>
      <c r="AT2" s="1" t="s">
        <v>20</v>
      </c>
      <c r="AU2" s="1" t="s">
        <v>13</v>
      </c>
      <c r="AV2" s="13"/>
      <c r="AW2" s="14"/>
    </row>
    <row r="3" spans="1:49" ht="42" customHeight="1" x14ac:dyDescent="0.35">
      <c r="A3" s="1" t="s">
        <v>21</v>
      </c>
      <c r="B3" s="1" t="s">
        <v>22</v>
      </c>
      <c r="C3" s="2" t="s">
        <v>2</v>
      </c>
      <c r="D3" s="2" t="s">
        <v>3</v>
      </c>
      <c r="E3" s="2" t="s">
        <v>23</v>
      </c>
      <c r="F3" s="3" t="s">
        <v>24</v>
      </c>
      <c r="G3" s="2" t="s">
        <v>6</v>
      </c>
      <c r="H3" s="4">
        <v>45079</v>
      </c>
      <c r="I3" s="2" t="s">
        <v>7</v>
      </c>
      <c r="J3" s="5">
        <v>33</v>
      </c>
      <c r="K3" s="6">
        <v>3</v>
      </c>
      <c r="L3" s="1" t="s">
        <v>25</v>
      </c>
      <c r="M3" s="7" t="s">
        <v>26</v>
      </c>
      <c r="N3" s="1" t="s">
        <v>10</v>
      </c>
      <c r="O3" s="7" t="s">
        <v>27</v>
      </c>
      <c r="P3" s="7"/>
      <c r="Q3" s="7" t="s">
        <v>28</v>
      </c>
      <c r="R3" s="1" t="s">
        <v>13</v>
      </c>
      <c r="S3" s="4">
        <f>DATE(YEAR(H3)+1,MONTH(H3)+6,DAY(H3))</f>
        <v>45628</v>
      </c>
      <c r="T3" s="1">
        <v>226928.91</v>
      </c>
      <c r="U3" s="1">
        <v>676787.65</v>
      </c>
      <c r="V3" s="8" t="s">
        <v>14</v>
      </c>
      <c r="W3" s="1" t="s">
        <v>21</v>
      </c>
      <c r="X3" s="1" t="s">
        <v>22</v>
      </c>
      <c r="Y3" s="1" t="s">
        <v>29</v>
      </c>
      <c r="Z3" s="9" t="s">
        <v>30</v>
      </c>
      <c r="AA3" s="1"/>
      <c r="AB3" s="10" t="str">
        <f>Y3&amp;",  "&amp;CHAR(10) &amp;Z3</f>
        <v>Small-leaved Lime,  
Tilia cordata</v>
      </c>
      <c r="AC3" s="1" t="s">
        <v>3</v>
      </c>
      <c r="AD3" s="1" t="s">
        <v>17</v>
      </c>
      <c r="AE3" s="1">
        <v>1</v>
      </c>
      <c r="AF3" s="1">
        <v>12</v>
      </c>
      <c r="AG3" s="1">
        <v>33</v>
      </c>
      <c r="AH3" s="11">
        <v>3</v>
      </c>
      <c r="AI3" s="11">
        <v>3</v>
      </c>
      <c r="AJ3" s="11">
        <v>3</v>
      </c>
      <c r="AK3" s="11">
        <v>3</v>
      </c>
      <c r="AL3" s="1" t="s">
        <v>25</v>
      </c>
      <c r="AM3" s="1" t="s">
        <v>10</v>
      </c>
      <c r="AN3" s="1" t="s">
        <v>18</v>
      </c>
      <c r="AO3" s="7" t="s">
        <v>31</v>
      </c>
      <c r="AP3" s="7" t="s">
        <v>26</v>
      </c>
      <c r="AQ3" s="7" t="s">
        <v>27</v>
      </c>
      <c r="AR3" s="7"/>
      <c r="AS3" s="12">
        <v>12</v>
      </c>
      <c r="AT3" s="1" t="s">
        <v>32</v>
      </c>
      <c r="AU3" s="1" t="s">
        <v>13</v>
      </c>
      <c r="AV3" s="13"/>
      <c r="AW3" s="14"/>
    </row>
    <row r="4" spans="1:49" ht="44" customHeight="1" x14ac:dyDescent="0.35">
      <c r="A4" s="1" t="s">
        <v>33</v>
      </c>
      <c r="B4" s="1" t="s">
        <v>34</v>
      </c>
      <c r="C4" s="2" t="s">
        <v>2</v>
      </c>
      <c r="D4" s="2" t="s">
        <v>3</v>
      </c>
      <c r="E4" s="2" t="s">
        <v>35</v>
      </c>
      <c r="F4" s="3" t="s">
        <v>5</v>
      </c>
      <c r="G4" s="2" t="s">
        <v>6</v>
      </c>
      <c r="H4" s="4">
        <v>45079</v>
      </c>
      <c r="I4" s="2" t="s">
        <v>7</v>
      </c>
      <c r="J4" s="5">
        <v>62</v>
      </c>
      <c r="K4" s="6">
        <v>4</v>
      </c>
      <c r="L4" s="1" t="s">
        <v>8</v>
      </c>
      <c r="M4" s="7" t="s">
        <v>36</v>
      </c>
      <c r="N4" s="1" t="s">
        <v>10</v>
      </c>
      <c r="O4" s="7" t="s">
        <v>37</v>
      </c>
      <c r="P4" s="7"/>
      <c r="Q4" s="7" t="s">
        <v>12</v>
      </c>
      <c r="R4" s="1" t="s">
        <v>13</v>
      </c>
      <c r="S4" s="4">
        <f>DATE(YEAR(H4)+1,MONTH(H4)+6,DAY(H4))</f>
        <v>45628</v>
      </c>
      <c r="T4" s="1">
        <v>226931.20000000001</v>
      </c>
      <c r="U4" s="1">
        <v>676804.8</v>
      </c>
      <c r="V4" s="8" t="s">
        <v>14</v>
      </c>
      <c r="W4" s="1" t="s">
        <v>33</v>
      </c>
      <c r="X4" s="1" t="s">
        <v>34</v>
      </c>
      <c r="Y4" s="1" t="s">
        <v>15</v>
      </c>
      <c r="Z4" s="9" t="s">
        <v>16</v>
      </c>
      <c r="AA4" s="1"/>
      <c r="AB4" s="10" t="str">
        <f>Y4&amp;",  "&amp;CHAR(10) &amp;Z4</f>
        <v>European Lime,  
Tilia x europaea</v>
      </c>
      <c r="AC4" s="1" t="s">
        <v>3</v>
      </c>
      <c r="AD4" s="1" t="s">
        <v>17</v>
      </c>
      <c r="AE4" s="1">
        <v>1</v>
      </c>
      <c r="AF4" s="1">
        <v>16</v>
      </c>
      <c r="AG4" s="1">
        <v>62</v>
      </c>
      <c r="AH4" s="11">
        <v>4</v>
      </c>
      <c r="AI4" s="11">
        <v>4</v>
      </c>
      <c r="AJ4" s="11">
        <v>4</v>
      </c>
      <c r="AK4" s="11">
        <v>4</v>
      </c>
      <c r="AL4" s="1" t="s">
        <v>8</v>
      </c>
      <c r="AM4" s="1" t="s">
        <v>10</v>
      </c>
      <c r="AN4" s="1" t="s">
        <v>18</v>
      </c>
      <c r="AO4" s="7" t="s">
        <v>38</v>
      </c>
      <c r="AP4" s="7" t="s">
        <v>36</v>
      </c>
      <c r="AQ4" s="7" t="s">
        <v>37</v>
      </c>
      <c r="AR4" s="7"/>
      <c r="AS4" s="12">
        <v>16</v>
      </c>
      <c r="AT4" s="1" t="s">
        <v>20</v>
      </c>
      <c r="AU4" s="1" t="s">
        <v>13</v>
      </c>
      <c r="AV4" s="13"/>
      <c r="AW4" s="14"/>
    </row>
    <row r="5" spans="1:49" ht="247" x14ac:dyDescent="0.35">
      <c r="A5" s="1" t="s">
        <v>39</v>
      </c>
      <c r="B5" s="1" t="s">
        <v>40</v>
      </c>
      <c r="C5" s="2" t="s">
        <v>2</v>
      </c>
      <c r="D5" s="2" t="s">
        <v>3</v>
      </c>
      <c r="E5" s="2" t="s">
        <v>41</v>
      </c>
      <c r="F5" s="3" t="s">
        <v>5</v>
      </c>
      <c r="G5" s="2" t="s">
        <v>6</v>
      </c>
      <c r="H5" s="4">
        <v>45079</v>
      </c>
      <c r="I5" s="2" t="s">
        <v>7</v>
      </c>
      <c r="J5" s="5">
        <v>68</v>
      </c>
      <c r="K5" s="6">
        <v>5</v>
      </c>
      <c r="L5" s="1" t="s">
        <v>8</v>
      </c>
      <c r="M5" s="7" t="s">
        <v>36</v>
      </c>
      <c r="N5" s="1" t="s">
        <v>10</v>
      </c>
      <c r="O5" s="7" t="s">
        <v>42</v>
      </c>
      <c r="P5" s="7"/>
      <c r="Q5" s="7" t="s">
        <v>12</v>
      </c>
      <c r="R5" s="1" t="s">
        <v>13</v>
      </c>
      <c r="S5" s="4">
        <f>DATE(YEAR(H5)+1,MONTH(H5)+6,DAY(H5))</f>
        <v>45628</v>
      </c>
      <c r="T5" s="1">
        <v>226909.7</v>
      </c>
      <c r="U5" s="1">
        <v>676810.6</v>
      </c>
      <c r="V5" s="8" t="s">
        <v>14</v>
      </c>
      <c r="W5" s="1" t="s">
        <v>39</v>
      </c>
      <c r="X5" s="1" t="s">
        <v>40</v>
      </c>
      <c r="Y5" s="1" t="s">
        <v>15</v>
      </c>
      <c r="Z5" s="9" t="s">
        <v>16</v>
      </c>
      <c r="AA5" s="1"/>
      <c r="AB5" s="10" t="str">
        <f>Y5&amp;",  "&amp;CHAR(10) &amp;Z5</f>
        <v>European Lime,  
Tilia x europaea</v>
      </c>
      <c r="AC5" s="1" t="s">
        <v>3</v>
      </c>
      <c r="AD5" s="1" t="s">
        <v>17</v>
      </c>
      <c r="AE5" s="1">
        <v>1</v>
      </c>
      <c r="AF5" s="1">
        <v>17</v>
      </c>
      <c r="AG5" s="1">
        <v>68</v>
      </c>
      <c r="AH5" s="11">
        <v>5</v>
      </c>
      <c r="AI5" s="11">
        <v>5</v>
      </c>
      <c r="AJ5" s="11">
        <v>5</v>
      </c>
      <c r="AK5" s="11">
        <v>5</v>
      </c>
      <c r="AL5" s="1" t="s">
        <v>8</v>
      </c>
      <c r="AM5" s="1" t="s">
        <v>10</v>
      </c>
      <c r="AN5" s="1" t="s">
        <v>18</v>
      </c>
      <c r="AO5" s="7" t="s">
        <v>43</v>
      </c>
      <c r="AP5" s="7" t="s">
        <v>36</v>
      </c>
      <c r="AQ5" s="7" t="s">
        <v>42</v>
      </c>
      <c r="AR5" s="7"/>
      <c r="AS5" s="12">
        <v>17</v>
      </c>
      <c r="AT5" s="1" t="s">
        <v>20</v>
      </c>
      <c r="AU5" s="1" t="s">
        <v>13</v>
      </c>
      <c r="AV5" s="13"/>
      <c r="AW5" s="14"/>
    </row>
    <row r="6" spans="1:49" ht="72.5" x14ac:dyDescent="0.35">
      <c r="A6" s="1" t="s">
        <v>44</v>
      </c>
      <c r="B6" s="1" t="s">
        <v>45</v>
      </c>
      <c r="C6" s="2" t="s">
        <v>2</v>
      </c>
      <c r="D6" s="2" t="s">
        <v>3</v>
      </c>
      <c r="E6" s="2">
        <v>74</v>
      </c>
      <c r="F6" s="3" t="s">
        <v>5</v>
      </c>
      <c r="G6" s="2" t="s">
        <v>6</v>
      </c>
      <c r="H6" s="4">
        <v>45079</v>
      </c>
      <c r="I6" s="2" t="s">
        <v>7</v>
      </c>
      <c r="J6" s="5">
        <v>68</v>
      </c>
      <c r="K6" s="6">
        <v>2.5</v>
      </c>
      <c r="L6" s="1" t="s">
        <v>25</v>
      </c>
      <c r="M6" s="7" t="s">
        <v>36</v>
      </c>
      <c r="N6" s="1" t="s">
        <v>10</v>
      </c>
      <c r="O6" s="7" t="s">
        <v>46</v>
      </c>
      <c r="P6" s="7"/>
      <c r="Q6" s="7" t="s">
        <v>12</v>
      </c>
      <c r="R6" s="1" t="s">
        <v>13</v>
      </c>
      <c r="S6" s="4">
        <f>DATE(YEAR(H6)+1,MONTH(H6)+6,DAY(H6))</f>
        <v>45628</v>
      </c>
      <c r="T6" s="1">
        <v>226902.3</v>
      </c>
      <c r="U6" s="1">
        <v>676837.3</v>
      </c>
      <c r="V6" s="8" t="s">
        <v>14</v>
      </c>
      <c r="W6" s="1" t="s">
        <v>44</v>
      </c>
      <c r="X6" s="1" t="s">
        <v>45</v>
      </c>
      <c r="Y6" s="1" t="s">
        <v>15</v>
      </c>
      <c r="Z6" s="9" t="s">
        <v>16</v>
      </c>
      <c r="AA6" s="1"/>
      <c r="AB6" s="10" t="str">
        <f>Y6&amp;",  "&amp;CHAR(10) &amp;Z6</f>
        <v>European Lime,  
Tilia x europaea</v>
      </c>
      <c r="AC6" s="1" t="s">
        <v>3</v>
      </c>
      <c r="AD6" s="1" t="s">
        <v>17</v>
      </c>
      <c r="AE6" s="1">
        <v>1</v>
      </c>
      <c r="AF6" s="1">
        <v>14</v>
      </c>
      <c r="AG6" s="1">
        <v>68</v>
      </c>
      <c r="AH6" s="11">
        <v>2.5</v>
      </c>
      <c r="AI6" s="11">
        <v>2.5</v>
      </c>
      <c r="AJ6" s="11">
        <v>2.5</v>
      </c>
      <c r="AK6" s="11">
        <v>2.5</v>
      </c>
      <c r="AL6" s="1" t="s">
        <v>25</v>
      </c>
      <c r="AM6" s="1" t="s">
        <v>10</v>
      </c>
      <c r="AN6" s="1" t="s">
        <v>18</v>
      </c>
      <c r="AO6" s="7" t="s">
        <v>47</v>
      </c>
      <c r="AP6" s="7" t="s">
        <v>36</v>
      </c>
      <c r="AQ6" s="7" t="s">
        <v>46</v>
      </c>
      <c r="AR6" s="7"/>
      <c r="AS6" s="12">
        <v>14</v>
      </c>
      <c r="AT6" s="1" t="s">
        <v>20</v>
      </c>
      <c r="AU6" s="1" t="s">
        <v>13</v>
      </c>
      <c r="AV6" s="13"/>
      <c r="AW6" s="14"/>
    </row>
    <row r="7" spans="1:49" ht="48" customHeight="1" x14ac:dyDescent="0.35">
      <c r="A7" s="1" t="s">
        <v>48</v>
      </c>
      <c r="B7" s="1" t="s">
        <v>49</v>
      </c>
      <c r="C7" s="2" t="s">
        <v>2</v>
      </c>
      <c r="D7" s="2" t="s">
        <v>3</v>
      </c>
      <c r="E7" s="2" t="s">
        <v>50</v>
      </c>
      <c r="F7" s="3" t="s">
        <v>5</v>
      </c>
      <c r="G7" s="2" t="s">
        <v>6</v>
      </c>
      <c r="H7" s="4">
        <v>45079</v>
      </c>
      <c r="I7" s="2" t="s">
        <v>7</v>
      </c>
      <c r="J7" s="5">
        <v>70</v>
      </c>
      <c r="K7" s="6">
        <v>1.5</v>
      </c>
      <c r="L7" s="1" t="s">
        <v>25</v>
      </c>
      <c r="M7" s="7" t="s">
        <v>36</v>
      </c>
      <c r="N7" s="1" t="s">
        <v>10</v>
      </c>
      <c r="O7" s="7" t="s">
        <v>51</v>
      </c>
      <c r="P7" s="7"/>
      <c r="Q7" s="7" t="s">
        <v>12</v>
      </c>
      <c r="R7" s="1" t="s">
        <v>13</v>
      </c>
      <c r="S7" s="4">
        <f>DATE(YEAR(H7)+1,MONTH(H7)+6,DAY(H7))</f>
        <v>45628</v>
      </c>
      <c r="T7" s="1">
        <v>226881.2</v>
      </c>
      <c r="U7" s="1">
        <v>676842.1</v>
      </c>
      <c r="V7" s="8" t="s">
        <v>14</v>
      </c>
      <c r="W7" s="1" t="s">
        <v>48</v>
      </c>
      <c r="X7" s="1" t="s">
        <v>49</v>
      </c>
      <c r="Y7" s="1" t="s">
        <v>15</v>
      </c>
      <c r="Z7" s="9" t="s">
        <v>16</v>
      </c>
      <c r="AA7" s="1"/>
      <c r="AB7" s="10" t="str">
        <f>Y7&amp;",  "&amp;CHAR(10) &amp;Z7</f>
        <v>European Lime,  
Tilia x europaea</v>
      </c>
      <c r="AC7" s="1" t="s">
        <v>3</v>
      </c>
      <c r="AD7" s="1" t="s">
        <v>17</v>
      </c>
      <c r="AE7" s="1">
        <v>1</v>
      </c>
      <c r="AF7" s="1">
        <v>12</v>
      </c>
      <c r="AG7" s="1">
        <v>70</v>
      </c>
      <c r="AH7" s="11">
        <v>1.5</v>
      </c>
      <c r="AI7" s="11">
        <v>1.5</v>
      </c>
      <c r="AJ7" s="11">
        <v>1.5</v>
      </c>
      <c r="AK7" s="11">
        <v>1.5</v>
      </c>
      <c r="AL7" s="1" t="s">
        <v>25</v>
      </c>
      <c r="AM7" s="1" t="s">
        <v>10</v>
      </c>
      <c r="AN7" s="1" t="s">
        <v>18</v>
      </c>
      <c r="AO7" s="7" t="s">
        <v>52</v>
      </c>
      <c r="AP7" s="7" t="s">
        <v>36</v>
      </c>
      <c r="AQ7" s="7" t="s">
        <v>51</v>
      </c>
      <c r="AR7" s="7"/>
      <c r="AS7" s="12">
        <v>12</v>
      </c>
      <c r="AT7" s="1" t="s">
        <v>20</v>
      </c>
      <c r="AU7" s="1" t="s">
        <v>13</v>
      </c>
      <c r="AV7" s="13"/>
      <c r="AW7" s="14"/>
    </row>
    <row r="8" spans="1:49" ht="47" customHeight="1" x14ac:dyDescent="0.35">
      <c r="A8" s="1" t="s">
        <v>53</v>
      </c>
      <c r="B8" s="1" t="s">
        <v>54</v>
      </c>
      <c r="C8" s="2" t="s">
        <v>2</v>
      </c>
      <c r="D8" s="2" t="s">
        <v>3</v>
      </c>
      <c r="E8" s="2" t="s">
        <v>55</v>
      </c>
      <c r="F8" s="3" t="s">
        <v>24</v>
      </c>
      <c r="G8" s="2" t="s">
        <v>6</v>
      </c>
      <c r="H8" s="4">
        <v>45079</v>
      </c>
      <c r="I8" s="2" t="s">
        <v>7</v>
      </c>
      <c r="J8" s="5">
        <v>45</v>
      </c>
      <c r="K8" s="6">
        <v>4</v>
      </c>
      <c r="L8" s="1" t="s">
        <v>25</v>
      </c>
      <c r="M8" s="7" t="s">
        <v>56</v>
      </c>
      <c r="N8" s="1" t="s">
        <v>10</v>
      </c>
      <c r="O8" s="7" t="s">
        <v>57</v>
      </c>
      <c r="P8" s="7" t="s">
        <v>58</v>
      </c>
      <c r="Q8" s="7"/>
      <c r="R8" s="1" t="s">
        <v>13</v>
      </c>
      <c r="S8" s="4">
        <f>DATE(YEAR(H8)+1,MONTH(H8)+6,DAY(H8))</f>
        <v>45628</v>
      </c>
      <c r="T8" s="1">
        <v>226863.98</v>
      </c>
      <c r="U8" s="1">
        <v>676876.07</v>
      </c>
      <c r="V8" s="8" t="s">
        <v>14</v>
      </c>
      <c r="W8" s="1" t="s">
        <v>53</v>
      </c>
      <c r="X8" s="1" t="s">
        <v>54</v>
      </c>
      <c r="Y8" s="1" t="s">
        <v>29</v>
      </c>
      <c r="Z8" s="9" t="s">
        <v>30</v>
      </c>
      <c r="AA8" s="1"/>
      <c r="AB8" s="10" t="str">
        <f>Y8&amp;",  "&amp;CHAR(10) &amp;Z8</f>
        <v>Small-leaved Lime,  
Tilia cordata</v>
      </c>
      <c r="AC8" s="1" t="s">
        <v>3</v>
      </c>
      <c r="AD8" s="1" t="s">
        <v>17</v>
      </c>
      <c r="AE8" s="1">
        <v>1</v>
      </c>
      <c r="AF8" s="1">
        <v>12</v>
      </c>
      <c r="AG8" s="1">
        <v>45</v>
      </c>
      <c r="AH8" s="11">
        <v>4</v>
      </c>
      <c r="AI8" s="11">
        <v>4</v>
      </c>
      <c r="AJ8" s="11">
        <v>4</v>
      </c>
      <c r="AK8" s="11">
        <v>4</v>
      </c>
      <c r="AL8" s="1" t="s">
        <v>25</v>
      </c>
      <c r="AM8" s="1" t="s">
        <v>10</v>
      </c>
      <c r="AN8" s="1" t="s">
        <v>18</v>
      </c>
      <c r="AO8" s="7" t="s">
        <v>59</v>
      </c>
      <c r="AP8" s="7" t="s">
        <v>56</v>
      </c>
      <c r="AQ8" s="7" t="s">
        <v>57</v>
      </c>
      <c r="AR8" s="7"/>
      <c r="AS8" s="12">
        <v>12</v>
      </c>
      <c r="AT8" s="1" t="s">
        <v>20</v>
      </c>
      <c r="AU8" s="1" t="s">
        <v>13</v>
      </c>
      <c r="AV8" s="13"/>
      <c r="AW8" s="14"/>
    </row>
    <row r="9" spans="1:49" ht="72.5" x14ac:dyDescent="0.35">
      <c r="A9" s="1" t="s">
        <v>60</v>
      </c>
      <c r="B9" s="1" t="s">
        <v>61</v>
      </c>
      <c r="C9" s="2" t="s">
        <v>2</v>
      </c>
      <c r="D9" s="2" t="s">
        <v>3</v>
      </c>
      <c r="E9" s="2" t="s">
        <v>55</v>
      </c>
      <c r="F9" s="3" t="s">
        <v>24</v>
      </c>
      <c r="G9" s="2" t="s">
        <v>6</v>
      </c>
      <c r="H9" s="4">
        <v>45079</v>
      </c>
      <c r="I9" s="2" t="s">
        <v>7</v>
      </c>
      <c r="J9" s="5">
        <v>43</v>
      </c>
      <c r="K9" s="6">
        <v>4</v>
      </c>
      <c r="L9" s="1" t="s">
        <v>25</v>
      </c>
      <c r="M9" s="7" t="s">
        <v>62</v>
      </c>
      <c r="N9" s="1" t="s">
        <v>10</v>
      </c>
      <c r="O9" s="7" t="s">
        <v>57</v>
      </c>
      <c r="P9" s="7" t="s">
        <v>58</v>
      </c>
      <c r="Q9" s="7"/>
      <c r="R9" s="1" t="s">
        <v>13</v>
      </c>
      <c r="S9" s="4">
        <f>DATE(YEAR(H9)+1,MONTH(H9)+6,DAY(H9))</f>
        <v>45628</v>
      </c>
      <c r="T9" s="1">
        <v>226855.34</v>
      </c>
      <c r="U9" s="1">
        <v>676886.15</v>
      </c>
      <c r="V9" s="8" t="s">
        <v>14</v>
      </c>
      <c r="W9" s="1" t="s">
        <v>60</v>
      </c>
      <c r="X9" s="1" t="s">
        <v>61</v>
      </c>
      <c r="Y9" s="1" t="s">
        <v>29</v>
      </c>
      <c r="Z9" s="9" t="s">
        <v>30</v>
      </c>
      <c r="AA9" s="1"/>
      <c r="AB9" s="10" t="str">
        <f>Y9&amp;",  "&amp;CHAR(10) &amp;Z9</f>
        <v>Small-leaved Lime,  
Tilia cordata</v>
      </c>
      <c r="AC9" s="1" t="s">
        <v>3</v>
      </c>
      <c r="AD9" s="1" t="s">
        <v>17</v>
      </c>
      <c r="AE9" s="1">
        <v>1</v>
      </c>
      <c r="AF9" s="1">
        <v>12</v>
      </c>
      <c r="AG9" s="1">
        <v>43</v>
      </c>
      <c r="AH9" s="11">
        <v>4</v>
      </c>
      <c r="AI9" s="11">
        <v>4</v>
      </c>
      <c r="AJ9" s="11">
        <v>4</v>
      </c>
      <c r="AK9" s="11">
        <v>4</v>
      </c>
      <c r="AL9" s="1" t="s">
        <v>25</v>
      </c>
      <c r="AM9" s="1" t="s">
        <v>10</v>
      </c>
      <c r="AN9" s="1" t="s">
        <v>18</v>
      </c>
      <c r="AO9" s="7" t="s">
        <v>59</v>
      </c>
      <c r="AP9" s="7" t="s">
        <v>62</v>
      </c>
      <c r="AQ9" s="7" t="s">
        <v>57</v>
      </c>
      <c r="AR9" s="7"/>
      <c r="AS9" s="12">
        <v>12</v>
      </c>
      <c r="AT9" s="1" t="s">
        <v>20</v>
      </c>
      <c r="AU9" s="1" t="s">
        <v>13</v>
      </c>
      <c r="AV9" s="13"/>
      <c r="AW9" s="14"/>
    </row>
    <row r="10" spans="1:49" ht="56.5" customHeight="1" x14ac:dyDescent="0.35">
      <c r="A10" s="1" t="s">
        <v>63</v>
      </c>
      <c r="B10" s="1" t="s">
        <v>64</v>
      </c>
      <c r="C10" s="2" t="s">
        <v>2</v>
      </c>
      <c r="D10" s="2" t="s">
        <v>3</v>
      </c>
      <c r="E10" s="2" t="s">
        <v>65</v>
      </c>
      <c r="F10" s="3" t="s">
        <v>66</v>
      </c>
      <c r="G10" s="2" t="s">
        <v>6</v>
      </c>
      <c r="H10" s="4">
        <v>45079</v>
      </c>
      <c r="I10" s="2" t="s">
        <v>7</v>
      </c>
      <c r="J10" s="5">
        <v>26</v>
      </c>
      <c r="K10" s="6">
        <v>2</v>
      </c>
      <c r="L10" s="1" t="s">
        <v>25</v>
      </c>
      <c r="M10" s="7" t="s">
        <v>67</v>
      </c>
      <c r="N10" s="1" t="s">
        <v>10</v>
      </c>
      <c r="O10" s="7" t="s">
        <v>57</v>
      </c>
      <c r="P10" s="7"/>
      <c r="Q10" s="7" t="s">
        <v>68</v>
      </c>
      <c r="R10" s="1" t="s">
        <v>69</v>
      </c>
      <c r="S10" s="4">
        <f>DATE(YEAR(H10)+1,MONTH(H10)+6,DAY(H10))</f>
        <v>45628</v>
      </c>
      <c r="T10" s="1">
        <v>226826.8</v>
      </c>
      <c r="U10" s="1">
        <v>676917.97</v>
      </c>
      <c r="V10" s="8" t="s">
        <v>14</v>
      </c>
      <c r="W10" s="1" t="s">
        <v>63</v>
      </c>
      <c r="X10" s="1" t="s">
        <v>64</v>
      </c>
      <c r="Y10" s="1" t="s">
        <v>70</v>
      </c>
      <c r="Z10" s="9" t="s">
        <v>71</v>
      </c>
      <c r="AA10" s="1"/>
      <c r="AB10" s="10" t="str">
        <f>Y10&amp;",  "&amp;CHAR(10) &amp;Z10</f>
        <v>Rowan,  
Sorbus aucuparia</v>
      </c>
      <c r="AC10" s="1" t="s">
        <v>3</v>
      </c>
      <c r="AD10" s="1" t="s">
        <v>17</v>
      </c>
      <c r="AE10" s="1">
        <v>1</v>
      </c>
      <c r="AF10" s="1">
        <v>6</v>
      </c>
      <c r="AG10" s="1">
        <v>26</v>
      </c>
      <c r="AH10" s="11">
        <v>2</v>
      </c>
      <c r="AI10" s="11">
        <v>2</v>
      </c>
      <c r="AJ10" s="11">
        <v>2</v>
      </c>
      <c r="AK10" s="11">
        <v>2</v>
      </c>
      <c r="AL10" s="1" t="s">
        <v>25</v>
      </c>
      <c r="AM10" s="1" t="s">
        <v>10</v>
      </c>
      <c r="AN10" s="1" t="s">
        <v>18</v>
      </c>
      <c r="AO10" s="7" t="s">
        <v>72</v>
      </c>
      <c r="AP10" s="7" t="s">
        <v>67</v>
      </c>
      <c r="AQ10" s="7" t="s">
        <v>57</v>
      </c>
      <c r="AR10" s="7"/>
      <c r="AS10" s="12">
        <v>6</v>
      </c>
      <c r="AT10" s="1" t="s">
        <v>20</v>
      </c>
      <c r="AU10" s="1" t="s">
        <v>69</v>
      </c>
      <c r="AV10" s="13"/>
      <c r="AW10" s="14"/>
    </row>
    <row r="11" spans="1:49" ht="62" customHeight="1" x14ac:dyDescent="0.35">
      <c r="A11" s="1" t="s">
        <v>73</v>
      </c>
      <c r="B11" s="1" t="s">
        <v>74</v>
      </c>
      <c r="C11" s="2" t="s">
        <v>2</v>
      </c>
      <c r="D11" s="2" t="s">
        <v>3</v>
      </c>
      <c r="E11" s="2">
        <v>84</v>
      </c>
      <c r="F11" s="3" t="s">
        <v>75</v>
      </c>
      <c r="G11" s="2" t="s">
        <v>6</v>
      </c>
      <c r="H11" s="4">
        <v>45079</v>
      </c>
      <c r="I11" s="2" t="s">
        <v>7</v>
      </c>
      <c r="J11" s="5">
        <v>28</v>
      </c>
      <c r="K11" s="6">
        <v>3</v>
      </c>
      <c r="L11" s="1" t="s">
        <v>76</v>
      </c>
      <c r="M11" s="7"/>
      <c r="N11" s="1" t="s">
        <v>10</v>
      </c>
      <c r="O11" s="7" t="s">
        <v>57</v>
      </c>
      <c r="P11" s="7"/>
      <c r="Q11" s="7" t="s">
        <v>77</v>
      </c>
      <c r="R11" s="1" t="s">
        <v>13</v>
      </c>
      <c r="S11" s="4">
        <f>DATE(YEAR(H11)+1,MONTH(H11)+6,DAY(H11))</f>
        <v>45628</v>
      </c>
      <c r="T11" s="1">
        <v>226820.73</v>
      </c>
      <c r="U11" s="1">
        <v>676925.08</v>
      </c>
      <c r="V11" s="8" t="s">
        <v>14</v>
      </c>
      <c r="W11" s="1" t="s">
        <v>73</v>
      </c>
      <c r="X11" s="1" t="s">
        <v>74</v>
      </c>
      <c r="Y11" s="1" t="s">
        <v>78</v>
      </c>
      <c r="Z11" s="9" t="s">
        <v>79</v>
      </c>
      <c r="AA11" s="1"/>
      <c r="AB11" s="10" t="str">
        <f>Y11&amp;",  "&amp;CHAR(10) &amp;Z11</f>
        <v>Ornamental Cherry,  
Prunus sp. 'Cherry'</v>
      </c>
      <c r="AC11" s="1" t="s">
        <v>3</v>
      </c>
      <c r="AD11" s="1" t="s">
        <v>17</v>
      </c>
      <c r="AE11" s="1">
        <v>1</v>
      </c>
      <c r="AF11" s="1">
        <v>5</v>
      </c>
      <c r="AG11" s="1">
        <v>28</v>
      </c>
      <c r="AH11" s="11">
        <v>3</v>
      </c>
      <c r="AI11" s="11">
        <v>3</v>
      </c>
      <c r="AJ11" s="11">
        <v>3</v>
      </c>
      <c r="AK11" s="11">
        <v>3</v>
      </c>
      <c r="AL11" s="1" t="s">
        <v>76</v>
      </c>
      <c r="AM11" s="1" t="s">
        <v>10</v>
      </c>
      <c r="AN11" s="1" t="s">
        <v>18</v>
      </c>
      <c r="AO11" s="7" t="s">
        <v>80</v>
      </c>
      <c r="AP11" s="7"/>
      <c r="AQ11" s="7" t="s">
        <v>57</v>
      </c>
      <c r="AR11" s="7"/>
      <c r="AS11" s="12">
        <v>5</v>
      </c>
      <c r="AT11" s="1" t="s">
        <v>32</v>
      </c>
      <c r="AU11" s="1" t="s">
        <v>13</v>
      </c>
      <c r="AV11" s="13"/>
      <c r="AW11" s="14"/>
    </row>
    <row r="12" spans="1:49" ht="52.5" customHeight="1" x14ac:dyDescent="0.35">
      <c r="A12" s="1" t="s">
        <v>81</v>
      </c>
      <c r="B12" s="1" t="s">
        <v>82</v>
      </c>
      <c r="C12" s="2" t="s">
        <v>2</v>
      </c>
      <c r="D12" s="2" t="s">
        <v>3</v>
      </c>
      <c r="E12" s="2">
        <v>84</v>
      </c>
      <c r="F12" s="3" t="s">
        <v>75</v>
      </c>
      <c r="G12" s="2" t="s">
        <v>6</v>
      </c>
      <c r="H12" s="4">
        <v>45079</v>
      </c>
      <c r="I12" s="2" t="s">
        <v>7</v>
      </c>
      <c r="J12" s="5">
        <v>24</v>
      </c>
      <c r="K12" s="6">
        <v>2</v>
      </c>
      <c r="L12" s="1" t="s">
        <v>76</v>
      </c>
      <c r="M12" s="7" t="s">
        <v>83</v>
      </c>
      <c r="N12" s="1" t="s">
        <v>10</v>
      </c>
      <c r="O12" s="7" t="s">
        <v>57</v>
      </c>
      <c r="P12" s="7"/>
      <c r="Q12" s="7" t="s">
        <v>68</v>
      </c>
      <c r="R12" s="1" t="s">
        <v>69</v>
      </c>
      <c r="S12" s="4">
        <f>DATE(YEAR(H12)+1,MONTH(H12)+6,DAY(H12))</f>
        <v>45628</v>
      </c>
      <c r="T12" s="1">
        <v>226816.43</v>
      </c>
      <c r="U12" s="1">
        <v>676931.18</v>
      </c>
      <c r="V12" s="8" t="s">
        <v>14</v>
      </c>
      <c r="W12" s="1" t="s">
        <v>81</v>
      </c>
      <c r="X12" s="1" t="s">
        <v>82</v>
      </c>
      <c r="Y12" s="1" t="s">
        <v>78</v>
      </c>
      <c r="Z12" s="9" t="s">
        <v>79</v>
      </c>
      <c r="AA12" s="1"/>
      <c r="AB12" s="10" t="str">
        <f>Y12&amp;",  "&amp;CHAR(10) &amp;Z12</f>
        <v>Ornamental Cherry,  
Prunus sp. 'Cherry'</v>
      </c>
      <c r="AC12" s="1" t="s">
        <v>3</v>
      </c>
      <c r="AD12" s="1" t="s">
        <v>17</v>
      </c>
      <c r="AE12" s="1">
        <v>1</v>
      </c>
      <c r="AF12" s="1">
        <v>3.5</v>
      </c>
      <c r="AG12" s="1">
        <v>24</v>
      </c>
      <c r="AH12" s="11">
        <v>2</v>
      </c>
      <c r="AI12" s="11">
        <v>2</v>
      </c>
      <c r="AJ12" s="11">
        <v>2</v>
      </c>
      <c r="AK12" s="11">
        <v>2</v>
      </c>
      <c r="AL12" s="1" t="s">
        <v>76</v>
      </c>
      <c r="AM12" s="1" t="s">
        <v>10</v>
      </c>
      <c r="AN12" s="1" t="s">
        <v>18</v>
      </c>
      <c r="AO12" s="7" t="s">
        <v>80</v>
      </c>
      <c r="AP12" s="7" t="s">
        <v>83</v>
      </c>
      <c r="AQ12" s="7" t="s">
        <v>57</v>
      </c>
      <c r="AR12" s="7"/>
      <c r="AS12" s="12">
        <v>3.5</v>
      </c>
      <c r="AT12" s="1" t="s">
        <v>32</v>
      </c>
      <c r="AU12" s="1" t="s">
        <v>69</v>
      </c>
      <c r="AV12" s="13"/>
      <c r="AW12" s="14"/>
    </row>
    <row r="13" spans="1:49" ht="65.5" customHeight="1" x14ac:dyDescent="0.35">
      <c r="A13" s="1" t="s">
        <v>84</v>
      </c>
      <c r="B13" s="1" t="s">
        <v>85</v>
      </c>
      <c r="C13" s="2" t="s">
        <v>2</v>
      </c>
      <c r="D13" s="2" t="s">
        <v>3</v>
      </c>
      <c r="E13" s="2">
        <v>86</v>
      </c>
      <c r="F13" s="3" t="s">
        <v>75</v>
      </c>
      <c r="G13" s="2" t="s">
        <v>6</v>
      </c>
      <c r="H13" s="4">
        <v>45079</v>
      </c>
      <c r="I13" s="2" t="s">
        <v>7</v>
      </c>
      <c r="J13" s="5">
        <v>46</v>
      </c>
      <c r="K13" s="6">
        <v>5</v>
      </c>
      <c r="L13" s="1" t="s">
        <v>8</v>
      </c>
      <c r="M13" s="7" t="s">
        <v>86</v>
      </c>
      <c r="N13" s="1" t="s">
        <v>10</v>
      </c>
      <c r="O13" s="7" t="s">
        <v>57</v>
      </c>
      <c r="P13" s="7"/>
      <c r="Q13" s="7" t="s">
        <v>87</v>
      </c>
      <c r="R13" s="1" t="s">
        <v>13</v>
      </c>
      <c r="S13" s="4">
        <f>DATE(YEAR(H13)+1,MONTH(H13)+6,DAY(H13))</f>
        <v>45628</v>
      </c>
      <c r="T13" s="1">
        <v>226784.52</v>
      </c>
      <c r="U13" s="1">
        <v>676966.19</v>
      </c>
      <c r="V13" s="8" t="s">
        <v>14</v>
      </c>
      <c r="W13" s="1" t="s">
        <v>84</v>
      </c>
      <c r="X13" s="1" t="s">
        <v>85</v>
      </c>
      <c r="Y13" s="1" t="s">
        <v>78</v>
      </c>
      <c r="Z13" s="9" t="s">
        <v>79</v>
      </c>
      <c r="AA13" s="1"/>
      <c r="AB13" s="10" t="str">
        <f>Y13&amp;",  "&amp;CHAR(10) &amp;Z13</f>
        <v>Ornamental Cherry,  
Prunus sp. 'Cherry'</v>
      </c>
      <c r="AC13" s="1" t="s">
        <v>3</v>
      </c>
      <c r="AD13" s="1" t="s">
        <v>17</v>
      </c>
      <c r="AE13" s="1">
        <v>1</v>
      </c>
      <c r="AF13" s="1">
        <v>7</v>
      </c>
      <c r="AG13" s="1">
        <v>46</v>
      </c>
      <c r="AH13" s="11">
        <v>5</v>
      </c>
      <c r="AI13" s="11">
        <v>5</v>
      </c>
      <c r="AJ13" s="11">
        <v>5</v>
      </c>
      <c r="AK13" s="11">
        <v>5</v>
      </c>
      <c r="AL13" s="1" t="s">
        <v>8</v>
      </c>
      <c r="AM13" s="1" t="s">
        <v>10</v>
      </c>
      <c r="AN13" s="1" t="s">
        <v>18</v>
      </c>
      <c r="AO13" s="7" t="s">
        <v>88</v>
      </c>
      <c r="AP13" s="7" t="s">
        <v>86</v>
      </c>
      <c r="AQ13" s="7" t="s">
        <v>57</v>
      </c>
      <c r="AR13" s="7" t="s">
        <v>89</v>
      </c>
      <c r="AS13" s="12">
        <v>7</v>
      </c>
      <c r="AT13" s="1" t="s">
        <v>32</v>
      </c>
      <c r="AU13" s="1" t="s">
        <v>13</v>
      </c>
      <c r="AV13" s="13"/>
      <c r="AW13" s="14"/>
    </row>
    <row r="14" spans="1:49" ht="50" customHeight="1" x14ac:dyDescent="0.35">
      <c r="A14" s="1" t="s">
        <v>90</v>
      </c>
      <c r="B14" s="1" t="s">
        <v>91</v>
      </c>
      <c r="C14" s="2" t="s">
        <v>2</v>
      </c>
      <c r="D14" s="2" t="s">
        <v>3</v>
      </c>
      <c r="E14" s="2">
        <v>90</v>
      </c>
      <c r="F14" s="3" t="s">
        <v>75</v>
      </c>
      <c r="G14" s="2" t="s">
        <v>6</v>
      </c>
      <c r="H14" s="4">
        <v>45079</v>
      </c>
      <c r="I14" s="2" t="s">
        <v>7</v>
      </c>
      <c r="J14" s="5">
        <v>24</v>
      </c>
      <c r="K14" s="6">
        <v>2.5</v>
      </c>
      <c r="L14" s="1" t="s">
        <v>76</v>
      </c>
      <c r="M14" s="7" t="s">
        <v>62</v>
      </c>
      <c r="N14" s="1" t="s">
        <v>10</v>
      </c>
      <c r="O14" s="7" t="s">
        <v>57</v>
      </c>
      <c r="P14" s="7" t="s">
        <v>92</v>
      </c>
      <c r="Q14" s="7" t="s">
        <v>93</v>
      </c>
      <c r="R14" s="1" t="s">
        <v>13</v>
      </c>
      <c r="S14" s="4">
        <f>DATE(YEAR(H14)+1,MONTH(H14)+6,DAY(H14))</f>
        <v>45628</v>
      </c>
      <c r="T14" s="1">
        <v>226767.52</v>
      </c>
      <c r="U14" s="1">
        <v>676983.49</v>
      </c>
      <c r="V14" s="8" t="s">
        <v>14</v>
      </c>
      <c r="W14" s="1" t="s">
        <v>90</v>
      </c>
      <c r="X14" s="1" t="s">
        <v>91</v>
      </c>
      <c r="Y14" s="1" t="s">
        <v>78</v>
      </c>
      <c r="Z14" s="9" t="s">
        <v>79</v>
      </c>
      <c r="AA14" s="1"/>
      <c r="AB14" s="10" t="str">
        <f>Y14&amp;",  "&amp;CHAR(10) &amp;Z14</f>
        <v>Ornamental Cherry,  
Prunus sp. 'Cherry'</v>
      </c>
      <c r="AC14" s="1" t="s">
        <v>3</v>
      </c>
      <c r="AD14" s="1" t="s">
        <v>17</v>
      </c>
      <c r="AE14" s="1">
        <v>1</v>
      </c>
      <c r="AF14" s="1">
        <v>3</v>
      </c>
      <c r="AG14" s="1">
        <v>24</v>
      </c>
      <c r="AH14" s="11">
        <v>2.5</v>
      </c>
      <c r="AI14" s="11">
        <v>2.5</v>
      </c>
      <c r="AJ14" s="11">
        <v>2.5</v>
      </c>
      <c r="AK14" s="11">
        <v>2.5</v>
      </c>
      <c r="AL14" s="1" t="s">
        <v>76</v>
      </c>
      <c r="AM14" s="1" t="s">
        <v>10</v>
      </c>
      <c r="AN14" s="1" t="s">
        <v>18</v>
      </c>
      <c r="AO14" s="7" t="s">
        <v>94</v>
      </c>
      <c r="AP14" s="7" t="s">
        <v>62</v>
      </c>
      <c r="AQ14" s="7" t="s">
        <v>57</v>
      </c>
      <c r="AR14" s="7"/>
      <c r="AS14" s="12">
        <v>3</v>
      </c>
      <c r="AT14" s="1" t="s">
        <v>20</v>
      </c>
      <c r="AU14" s="1" t="s">
        <v>13</v>
      </c>
      <c r="AV14" s="13"/>
      <c r="AW14" s="14"/>
    </row>
    <row r="15" spans="1:49" ht="58" customHeight="1" x14ac:dyDescent="0.35">
      <c r="A15" s="1" t="s">
        <v>95</v>
      </c>
      <c r="B15" s="1" t="s">
        <v>96</v>
      </c>
      <c r="C15" s="2" t="s">
        <v>2</v>
      </c>
      <c r="D15" s="2" t="s">
        <v>3</v>
      </c>
      <c r="E15" s="2" t="s">
        <v>97</v>
      </c>
      <c r="F15" s="3" t="s">
        <v>75</v>
      </c>
      <c r="G15" s="2" t="s">
        <v>6</v>
      </c>
      <c r="H15" s="4">
        <v>45079</v>
      </c>
      <c r="I15" s="2" t="s">
        <v>7</v>
      </c>
      <c r="J15" s="5">
        <v>46</v>
      </c>
      <c r="K15" s="6">
        <v>4</v>
      </c>
      <c r="L15" s="1" t="s">
        <v>8</v>
      </c>
      <c r="M15" s="7" t="s">
        <v>98</v>
      </c>
      <c r="N15" s="1" t="s">
        <v>10</v>
      </c>
      <c r="O15" s="7" t="s">
        <v>57</v>
      </c>
      <c r="P15" s="7" t="s">
        <v>99</v>
      </c>
      <c r="Q15" s="7"/>
      <c r="R15" s="1" t="s">
        <v>13</v>
      </c>
      <c r="S15" s="4">
        <f>DATE(YEAR(H15)+1,MONTH(H15)+6,DAY(H15))</f>
        <v>45628</v>
      </c>
      <c r="T15" s="1">
        <v>226752.26</v>
      </c>
      <c r="U15" s="1">
        <v>677000.98</v>
      </c>
      <c r="V15" s="8" t="s">
        <v>14</v>
      </c>
      <c r="W15" s="1" t="s">
        <v>95</v>
      </c>
      <c r="X15" s="1" t="s">
        <v>96</v>
      </c>
      <c r="Y15" s="1" t="s">
        <v>78</v>
      </c>
      <c r="Z15" s="9" t="s">
        <v>79</v>
      </c>
      <c r="AA15" s="1"/>
      <c r="AB15" s="10" t="str">
        <f>Y15&amp;",  "&amp;CHAR(10) &amp;Z15</f>
        <v>Ornamental Cherry,  
Prunus sp. 'Cherry'</v>
      </c>
      <c r="AC15" s="1" t="s">
        <v>3</v>
      </c>
      <c r="AD15" s="1" t="s">
        <v>17</v>
      </c>
      <c r="AE15" s="1">
        <v>1</v>
      </c>
      <c r="AF15" s="1">
        <v>8</v>
      </c>
      <c r="AG15" s="1">
        <v>46</v>
      </c>
      <c r="AH15" s="11">
        <v>4</v>
      </c>
      <c r="AI15" s="11">
        <v>4</v>
      </c>
      <c r="AJ15" s="11">
        <v>4</v>
      </c>
      <c r="AK15" s="11">
        <v>4</v>
      </c>
      <c r="AL15" s="1" t="s">
        <v>8</v>
      </c>
      <c r="AM15" s="1" t="s">
        <v>10</v>
      </c>
      <c r="AN15" s="1" t="s">
        <v>18</v>
      </c>
      <c r="AO15" s="7" t="s">
        <v>100</v>
      </c>
      <c r="AP15" s="7" t="s">
        <v>98</v>
      </c>
      <c r="AQ15" s="7" t="s">
        <v>57</v>
      </c>
      <c r="AR15" s="7"/>
      <c r="AS15" s="12">
        <v>8</v>
      </c>
      <c r="AT15" s="1" t="s">
        <v>32</v>
      </c>
      <c r="AU15" s="1" t="s">
        <v>13</v>
      </c>
      <c r="AV15" s="13"/>
      <c r="AW15" s="14"/>
    </row>
    <row r="16" spans="1:49" ht="117" x14ac:dyDescent="0.35">
      <c r="A16" s="1" t="s">
        <v>101</v>
      </c>
      <c r="B16" s="1" t="s">
        <v>102</v>
      </c>
      <c r="C16" s="2" t="s">
        <v>2</v>
      </c>
      <c r="D16" s="2" t="s">
        <v>3</v>
      </c>
      <c r="E16" s="2" t="s">
        <v>103</v>
      </c>
      <c r="F16" s="3" t="s">
        <v>75</v>
      </c>
      <c r="G16" s="2" t="s">
        <v>6</v>
      </c>
      <c r="H16" s="4">
        <v>45079</v>
      </c>
      <c r="I16" s="2" t="s">
        <v>7</v>
      </c>
      <c r="J16" s="5">
        <v>48</v>
      </c>
      <c r="K16" s="6">
        <v>6</v>
      </c>
      <c r="L16" s="1" t="s">
        <v>8</v>
      </c>
      <c r="M16" s="7" t="s">
        <v>104</v>
      </c>
      <c r="N16" s="1" t="s">
        <v>10</v>
      </c>
      <c r="O16" s="7" t="s">
        <v>57</v>
      </c>
      <c r="P16" s="7"/>
      <c r="Q16" s="7" t="s">
        <v>105</v>
      </c>
      <c r="R16" s="1" t="s">
        <v>13</v>
      </c>
      <c r="S16" s="4">
        <f>DATE(YEAR(H16)+1,MONTH(H16)+6,DAY(H16))</f>
        <v>45628</v>
      </c>
      <c r="T16" s="1">
        <v>226642.35</v>
      </c>
      <c r="U16" s="1">
        <v>677123.22</v>
      </c>
      <c r="V16" s="8" t="s">
        <v>14</v>
      </c>
      <c r="W16" s="1" t="s">
        <v>101</v>
      </c>
      <c r="X16" s="1" t="s">
        <v>102</v>
      </c>
      <c r="Y16" s="1" t="s">
        <v>78</v>
      </c>
      <c r="Z16" s="9" t="s">
        <v>79</v>
      </c>
      <c r="AA16" s="1"/>
      <c r="AB16" s="10" t="str">
        <f>Y16&amp;",  "&amp;CHAR(10) &amp;Z16</f>
        <v>Ornamental Cherry,  
Prunus sp. 'Cherry'</v>
      </c>
      <c r="AC16" s="1" t="s">
        <v>3</v>
      </c>
      <c r="AD16" s="1" t="s">
        <v>17</v>
      </c>
      <c r="AE16" s="1">
        <v>1</v>
      </c>
      <c r="AF16" s="1">
        <v>8</v>
      </c>
      <c r="AG16" s="1">
        <v>48</v>
      </c>
      <c r="AH16" s="11">
        <v>6</v>
      </c>
      <c r="AI16" s="11">
        <v>6</v>
      </c>
      <c r="AJ16" s="11">
        <v>6</v>
      </c>
      <c r="AK16" s="11">
        <v>6</v>
      </c>
      <c r="AL16" s="1" t="s">
        <v>8</v>
      </c>
      <c r="AM16" s="1" t="s">
        <v>10</v>
      </c>
      <c r="AN16" s="1" t="s">
        <v>18</v>
      </c>
      <c r="AO16" s="7" t="s">
        <v>106</v>
      </c>
      <c r="AP16" s="7" t="s">
        <v>104</v>
      </c>
      <c r="AQ16" s="7" t="s">
        <v>57</v>
      </c>
      <c r="AR16" s="7"/>
      <c r="AS16" s="12">
        <v>8</v>
      </c>
      <c r="AT16" s="1" t="s">
        <v>32</v>
      </c>
      <c r="AU16" s="1" t="s">
        <v>13</v>
      </c>
      <c r="AV16" s="13"/>
      <c r="AW16" s="14"/>
    </row>
    <row r="17" spans="1:49" ht="86" customHeight="1" x14ac:dyDescent="0.35">
      <c r="A17" s="1" t="s">
        <v>107</v>
      </c>
      <c r="B17" s="1" t="s">
        <v>108</v>
      </c>
      <c r="C17" s="2" t="s">
        <v>2</v>
      </c>
      <c r="D17" s="2" t="s">
        <v>3</v>
      </c>
      <c r="E17" s="2" t="s">
        <v>103</v>
      </c>
      <c r="F17" s="3" t="s">
        <v>24</v>
      </c>
      <c r="G17" s="2" t="s">
        <v>6</v>
      </c>
      <c r="H17" s="4">
        <v>45079</v>
      </c>
      <c r="I17" s="2" t="s">
        <v>7</v>
      </c>
      <c r="J17" s="5">
        <v>44</v>
      </c>
      <c r="K17" s="6">
        <v>4</v>
      </c>
      <c r="L17" s="1" t="s">
        <v>8</v>
      </c>
      <c r="M17" s="7" t="s">
        <v>62</v>
      </c>
      <c r="N17" s="1" t="s">
        <v>10</v>
      </c>
      <c r="O17" s="7" t="s">
        <v>57</v>
      </c>
      <c r="P17" s="7"/>
      <c r="Q17" s="7" t="s">
        <v>109</v>
      </c>
      <c r="R17" s="1" t="s">
        <v>110</v>
      </c>
      <c r="S17" s="4">
        <f>DATE(YEAR(H17)+1,MONTH(H17)+6,DAY(H17))</f>
        <v>45628</v>
      </c>
      <c r="T17" s="1">
        <v>226637.82</v>
      </c>
      <c r="U17" s="1">
        <v>677129.73</v>
      </c>
      <c r="V17" s="8" t="s">
        <v>14</v>
      </c>
      <c r="W17" s="1" t="s">
        <v>107</v>
      </c>
      <c r="X17" s="1" t="s">
        <v>108</v>
      </c>
      <c r="Y17" s="1" t="s">
        <v>29</v>
      </c>
      <c r="Z17" s="9" t="s">
        <v>30</v>
      </c>
      <c r="AA17" s="1"/>
      <c r="AB17" s="10" t="str">
        <f>Y17&amp;",  "&amp;CHAR(10) &amp;Z17</f>
        <v>Small-leaved Lime,  
Tilia cordata</v>
      </c>
      <c r="AC17" s="1" t="s">
        <v>3</v>
      </c>
      <c r="AD17" s="1" t="s">
        <v>17</v>
      </c>
      <c r="AE17" s="1">
        <v>1</v>
      </c>
      <c r="AF17" s="1">
        <v>14</v>
      </c>
      <c r="AG17" s="1">
        <v>44</v>
      </c>
      <c r="AH17" s="11">
        <v>4</v>
      </c>
      <c r="AI17" s="11">
        <v>4</v>
      </c>
      <c r="AJ17" s="11">
        <v>4</v>
      </c>
      <c r="AK17" s="11">
        <v>4</v>
      </c>
      <c r="AL17" s="1" t="s">
        <v>8</v>
      </c>
      <c r="AM17" s="1" t="s">
        <v>10</v>
      </c>
      <c r="AN17" s="1" t="s">
        <v>18</v>
      </c>
      <c r="AO17" s="7" t="s">
        <v>106</v>
      </c>
      <c r="AP17" s="7" t="s">
        <v>62</v>
      </c>
      <c r="AQ17" s="7" t="s">
        <v>57</v>
      </c>
      <c r="AR17" s="7"/>
      <c r="AS17" s="12">
        <v>14</v>
      </c>
      <c r="AT17" s="1" t="s">
        <v>20</v>
      </c>
      <c r="AU17" s="1" t="s">
        <v>110</v>
      </c>
      <c r="AV17" s="13"/>
      <c r="AW17" s="14"/>
    </row>
    <row r="18" spans="1:49" ht="117" x14ac:dyDescent="0.35">
      <c r="A18" s="1" t="s">
        <v>111</v>
      </c>
      <c r="B18" s="1" t="s">
        <v>112</v>
      </c>
      <c r="C18" s="2" t="s">
        <v>2</v>
      </c>
      <c r="D18" s="2" t="s">
        <v>3</v>
      </c>
      <c r="E18" s="2" t="s">
        <v>113</v>
      </c>
      <c r="F18" s="3" t="s">
        <v>75</v>
      </c>
      <c r="G18" s="2" t="s">
        <v>6</v>
      </c>
      <c r="H18" s="4">
        <v>45079</v>
      </c>
      <c r="I18" s="2" t="s">
        <v>7</v>
      </c>
      <c r="J18" s="5">
        <v>51</v>
      </c>
      <c r="K18" s="6">
        <v>5</v>
      </c>
      <c r="L18" s="1" t="s">
        <v>8</v>
      </c>
      <c r="M18" s="7" t="s">
        <v>114</v>
      </c>
      <c r="N18" s="1" t="s">
        <v>10</v>
      </c>
      <c r="O18" s="7" t="s">
        <v>57</v>
      </c>
      <c r="P18" s="7"/>
      <c r="Q18" s="7" t="s">
        <v>115</v>
      </c>
      <c r="R18" s="1" t="s">
        <v>13</v>
      </c>
      <c r="S18" s="4">
        <f>DATE(YEAR(H18)+1,MONTH(H18)+6,DAY(H18))</f>
        <v>45628</v>
      </c>
      <c r="T18" s="1">
        <v>226617.34</v>
      </c>
      <c r="U18" s="1">
        <v>677149.69</v>
      </c>
      <c r="V18" s="8" t="s">
        <v>14</v>
      </c>
      <c r="W18" s="1" t="s">
        <v>111</v>
      </c>
      <c r="X18" s="1" t="s">
        <v>112</v>
      </c>
      <c r="Y18" s="1" t="s">
        <v>78</v>
      </c>
      <c r="Z18" s="9" t="s">
        <v>79</v>
      </c>
      <c r="AA18" s="1"/>
      <c r="AB18" s="10" t="str">
        <f>Y18&amp;",  "&amp;CHAR(10) &amp;Z18</f>
        <v>Ornamental Cherry,  
Prunus sp. 'Cherry'</v>
      </c>
      <c r="AC18" s="1" t="s">
        <v>3</v>
      </c>
      <c r="AD18" s="1" t="s">
        <v>17</v>
      </c>
      <c r="AE18" s="1">
        <v>1</v>
      </c>
      <c r="AF18" s="1">
        <v>12</v>
      </c>
      <c r="AG18" s="1">
        <v>51</v>
      </c>
      <c r="AH18" s="11">
        <v>5</v>
      </c>
      <c r="AI18" s="11">
        <v>5</v>
      </c>
      <c r="AJ18" s="11">
        <v>5</v>
      </c>
      <c r="AK18" s="11">
        <v>5</v>
      </c>
      <c r="AL18" s="1" t="s">
        <v>8</v>
      </c>
      <c r="AM18" s="1" t="s">
        <v>10</v>
      </c>
      <c r="AN18" s="1" t="s">
        <v>18</v>
      </c>
      <c r="AO18" s="7" t="s">
        <v>116</v>
      </c>
      <c r="AP18" s="7" t="s">
        <v>114</v>
      </c>
      <c r="AQ18" s="7" t="s">
        <v>57</v>
      </c>
      <c r="AR18" s="7"/>
      <c r="AS18" s="12">
        <v>12</v>
      </c>
      <c r="AT18" s="1" t="s">
        <v>32</v>
      </c>
      <c r="AU18" s="1" t="s">
        <v>13</v>
      </c>
      <c r="AV18" s="13"/>
      <c r="AW18" s="14"/>
    </row>
    <row r="19" spans="1:49" ht="104" x14ac:dyDescent="0.35">
      <c r="A19" s="1" t="s">
        <v>117</v>
      </c>
      <c r="B19" s="1" t="s">
        <v>118</v>
      </c>
      <c r="C19" s="2" t="s">
        <v>2</v>
      </c>
      <c r="D19" s="2" t="s">
        <v>3</v>
      </c>
      <c r="E19" s="2" t="s">
        <v>119</v>
      </c>
      <c r="F19" s="3" t="s">
        <v>24</v>
      </c>
      <c r="G19" s="2" t="s">
        <v>6</v>
      </c>
      <c r="H19" s="4">
        <v>45079</v>
      </c>
      <c r="I19" s="2" t="s">
        <v>7</v>
      </c>
      <c r="J19" s="5">
        <v>45</v>
      </c>
      <c r="K19" s="6">
        <v>4.5</v>
      </c>
      <c r="L19" s="1" t="s">
        <v>8</v>
      </c>
      <c r="M19" s="7" t="s">
        <v>120</v>
      </c>
      <c r="N19" s="1" t="s">
        <v>10</v>
      </c>
      <c r="O19" s="7" t="s">
        <v>57</v>
      </c>
      <c r="P19" s="7"/>
      <c r="Q19" s="7" t="s">
        <v>121</v>
      </c>
      <c r="R19" s="1" t="s">
        <v>13</v>
      </c>
      <c r="S19" s="4">
        <f>DATE(YEAR(H19)+1,MONTH(H19)+6,DAY(H19))</f>
        <v>45628</v>
      </c>
      <c r="T19" s="1">
        <v>226591.23</v>
      </c>
      <c r="U19" s="1">
        <v>677181.85</v>
      </c>
      <c r="V19" s="8" t="s">
        <v>14</v>
      </c>
      <c r="W19" s="1" t="s">
        <v>117</v>
      </c>
      <c r="X19" s="1" t="s">
        <v>118</v>
      </c>
      <c r="Y19" s="1" t="s">
        <v>29</v>
      </c>
      <c r="Z19" s="9" t="s">
        <v>30</v>
      </c>
      <c r="AA19" s="1"/>
      <c r="AB19" s="10" t="str">
        <f>Y19&amp;",  "&amp;CHAR(10) &amp;Z19</f>
        <v>Small-leaved Lime,  
Tilia cordata</v>
      </c>
      <c r="AC19" s="1" t="s">
        <v>3</v>
      </c>
      <c r="AD19" s="1" t="s">
        <v>17</v>
      </c>
      <c r="AE19" s="1">
        <v>1</v>
      </c>
      <c r="AF19" s="1">
        <v>17</v>
      </c>
      <c r="AG19" s="1">
        <v>45</v>
      </c>
      <c r="AH19" s="11">
        <v>4.5</v>
      </c>
      <c r="AI19" s="11">
        <v>4.5</v>
      </c>
      <c r="AJ19" s="11">
        <v>4.5</v>
      </c>
      <c r="AK19" s="11">
        <v>4.5</v>
      </c>
      <c r="AL19" s="1" t="s">
        <v>8</v>
      </c>
      <c r="AM19" s="1" t="s">
        <v>10</v>
      </c>
      <c r="AN19" s="1" t="s">
        <v>18</v>
      </c>
      <c r="AO19" s="7" t="s">
        <v>122</v>
      </c>
      <c r="AP19" s="7" t="s">
        <v>120</v>
      </c>
      <c r="AQ19" s="7" t="s">
        <v>57</v>
      </c>
      <c r="AR19" s="7"/>
      <c r="AS19" s="12">
        <v>17</v>
      </c>
      <c r="AT19" s="1" t="s">
        <v>20</v>
      </c>
      <c r="AU19" s="1" t="s">
        <v>13</v>
      </c>
      <c r="AV19" s="13"/>
      <c r="AW19" s="14"/>
    </row>
    <row r="20" spans="1:49" ht="72.5" x14ac:dyDescent="0.35">
      <c r="A20" s="1" t="s">
        <v>123</v>
      </c>
      <c r="B20" s="1" t="s">
        <v>124</v>
      </c>
      <c r="C20" s="2" t="s">
        <v>2</v>
      </c>
      <c r="D20" s="2" t="s">
        <v>3</v>
      </c>
      <c r="E20" s="2" t="s">
        <v>125</v>
      </c>
      <c r="F20" s="3" t="s">
        <v>24</v>
      </c>
      <c r="G20" s="2" t="s">
        <v>6</v>
      </c>
      <c r="H20" s="4">
        <v>45079</v>
      </c>
      <c r="I20" s="2" t="s">
        <v>7</v>
      </c>
      <c r="J20" s="5">
        <v>47</v>
      </c>
      <c r="K20" s="6">
        <v>4</v>
      </c>
      <c r="L20" s="1" t="s">
        <v>25</v>
      </c>
      <c r="M20" s="7" t="s">
        <v>126</v>
      </c>
      <c r="N20" s="1" t="s">
        <v>10</v>
      </c>
      <c r="O20" s="7" t="s">
        <v>57</v>
      </c>
      <c r="P20" s="7"/>
      <c r="Q20" s="7" t="s">
        <v>127</v>
      </c>
      <c r="R20" s="1" t="s">
        <v>13</v>
      </c>
      <c r="S20" s="4">
        <f>DATE(YEAR(H20)+1,MONTH(H20)+6,DAY(H20))</f>
        <v>45628</v>
      </c>
      <c r="T20" s="1">
        <v>226625.73</v>
      </c>
      <c r="U20" s="1">
        <v>677142.78</v>
      </c>
      <c r="V20" s="8" t="s">
        <v>14</v>
      </c>
      <c r="W20" s="1" t="s">
        <v>123</v>
      </c>
      <c r="X20" s="1" t="s">
        <v>124</v>
      </c>
      <c r="Y20" s="1" t="s">
        <v>29</v>
      </c>
      <c r="Z20" s="9" t="s">
        <v>30</v>
      </c>
      <c r="AA20" s="1"/>
      <c r="AB20" s="10" t="str">
        <f>Y20&amp;",  "&amp;CHAR(10) &amp;Z20</f>
        <v>Small-leaved Lime,  
Tilia cordata</v>
      </c>
      <c r="AC20" s="1" t="s">
        <v>3</v>
      </c>
      <c r="AD20" s="1" t="s">
        <v>17</v>
      </c>
      <c r="AE20" s="1">
        <v>1</v>
      </c>
      <c r="AF20" s="1">
        <v>16</v>
      </c>
      <c r="AG20" s="1">
        <v>47</v>
      </c>
      <c r="AH20" s="11">
        <v>4</v>
      </c>
      <c r="AI20" s="11">
        <v>4</v>
      </c>
      <c r="AJ20" s="11">
        <v>4</v>
      </c>
      <c r="AK20" s="11">
        <v>4</v>
      </c>
      <c r="AL20" s="1" t="s">
        <v>25</v>
      </c>
      <c r="AM20" s="1" t="s">
        <v>10</v>
      </c>
      <c r="AN20" s="1" t="s">
        <v>18</v>
      </c>
      <c r="AO20" s="7" t="s">
        <v>128</v>
      </c>
      <c r="AP20" s="7" t="s">
        <v>126</v>
      </c>
      <c r="AQ20" s="7" t="s">
        <v>57</v>
      </c>
      <c r="AR20" s="7"/>
      <c r="AS20" s="12">
        <v>16</v>
      </c>
      <c r="AT20" s="1" t="s">
        <v>32</v>
      </c>
      <c r="AU20" s="1" t="s">
        <v>13</v>
      </c>
      <c r="AV20" s="13"/>
      <c r="AW20" s="14"/>
    </row>
    <row r="21" spans="1:49" ht="56.5" customHeight="1" x14ac:dyDescent="0.35">
      <c r="A21" s="1" t="s">
        <v>129</v>
      </c>
      <c r="B21" s="1" t="s">
        <v>130</v>
      </c>
      <c r="C21" s="2" t="s">
        <v>2</v>
      </c>
      <c r="D21" s="2" t="s">
        <v>3</v>
      </c>
      <c r="E21" s="2"/>
      <c r="F21" s="3" t="s">
        <v>75</v>
      </c>
      <c r="G21" s="2" t="s">
        <v>6</v>
      </c>
      <c r="H21" s="4">
        <v>45079</v>
      </c>
      <c r="I21" s="2" t="s">
        <v>7</v>
      </c>
      <c r="J21" s="5">
        <v>53</v>
      </c>
      <c r="K21" s="6">
        <v>5</v>
      </c>
      <c r="L21" s="1" t="s">
        <v>8</v>
      </c>
      <c r="M21" s="7" t="s">
        <v>131</v>
      </c>
      <c r="N21" s="1" t="s">
        <v>10</v>
      </c>
      <c r="O21" s="7" t="s">
        <v>132</v>
      </c>
      <c r="P21" s="7"/>
      <c r="Q21" s="7" t="s">
        <v>133</v>
      </c>
      <c r="R21" s="1" t="s">
        <v>13</v>
      </c>
      <c r="S21" s="4">
        <f>DATE(YEAR(H21)+1,MONTH(H21)+6,DAY(H21))</f>
        <v>45628</v>
      </c>
      <c r="T21" s="1">
        <v>226594.77</v>
      </c>
      <c r="U21" s="1">
        <v>677176.48</v>
      </c>
      <c r="V21" s="8" t="s">
        <v>14</v>
      </c>
      <c r="W21" s="1" t="s">
        <v>129</v>
      </c>
      <c r="X21" s="1" t="s">
        <v>130</v>
      </c>
      <c r="Y21" s="1" t="s">
        <v>78</v>
      </c>
      <c r="Z21" s="9" t="s">
        <v>79</v>
      </c>
      <c r="AA21" s="1"/>
      <c r="AB21" s="10" t="str">
        <f>Y21&amp;",  "&amp;CHAR(10) &amp;Z21</f>
        <v>Ornamental Cherry,  
Prunus sp. 'Cherry'</v>
      </c>
      <c r="AC21" s="1" t="s">
        <v>3</v>
      </c>
      <c r="AD21" s="1" t="s">
        <v>17</v>
      </c>
      <c r="AE21" s="1">
        <v>1</v>
      </c>
      <c r="AF21" s="1">
        <v>13</v>
      </c>
      <c r="AG21" s="1">
        <v>53</v>
      </c>
      <c r="AH21" s="11">
        <v>5</v>
      </c>
      <c r="AI21" s="11">
        <v>5</v>
      </c>
      <c r="AJ21" s="11">
        <v>5</v>
      </c>
      <c r="AK21" s="11">
        <v>5</v>
      </c>
      <c r="AL21" s="1" t="s">
        <v>8</v>
      </c>
      <c r="AM21" s="1" t="s">
        <v>10</v>
      </c>
      <c r="AN21" s="1" t="s">
        <v>18</v>
      </c>
      <c r="AO21" s="7" t="s">
        <v>134</v>
      </c>
      <c r="AP21" s="7" t="s">
        <v>131</v>
      </c>
      <c r="AQ21" s="7" t="s">
        <v>132</v>
      </c>
      <c r="AR21" s="7"/>
      <c r="AS21" s="12">
        <v>13</v>
      </c>
      <c r="AT21" s="1" t="s">
        <v>32</v>
      </c>
      <c r="AU21" s="1" t="s">
        <v>13</v>
      </c>
      <c r="AV21" s="13"/>
      <c r="AW21" s="14"/>
    </row>
    <row r="22" spans="1:49" ht="60.5" customHeight="1" x14ac:dyDescent="0.35">
      <c r="A22" s="1" t="s">
        <v>135</v>
      </c>
      <c r="B22" s="1" t="s">
        <v>136</v>
      </c>
      <c r="C22" s="14" t="s">
        <v>2</v>
      </c>
      <c r="D22" s="15" t="s">
        <v>3</v>
      </c>
      <c r="E22" s="7" t="s">
        <v>137</v>
      </c>
      <c r="F22" s="10" t="s">
        <v>66</v>
      </c>
      <c r="G22" s="1" t="s">
        <v>6</v>
      </c>
      <c r="H22" s="16">
        <v>45079</v>
      </c>
      <c r="I22" s="2" t="s">
        <v>7</v>
      </c>
      <c r="J22" s="5">
        <v>5</v>
      </c>
      <c r="K22" s="6">
        <v>1</v>
      </c>
      <c r="L22" s="1" t="s">
        <v>138</v>
      </c>
      <c r="M22" s="7" t="s">
        <v>139</v>
      </c>
      <c r="N22" s="1" t="s">
        <v>140</v>
      </c>
      <c r="O22" s="7" t="s">
        <v>57</v>
      </c>
      <c r="P22" s="7" t="s">
        <v>141</v>
      </c>
      <c r="Q22" s="7"/>
      <c r="R22" s="1" t="s">
        <v>142</v>
      </c>
      <c r="S22" s="4">
        <f>DATE(YEAR(H22)+1,MONTH(H22)+6,DAY(H22))</f>
        <v>45628</v>
      </c>
      <c r="T22" s="1">
        <v>226844.54</v>
      </c>
      <c r="U22" s="1">
        <v>676897.56</v>
      </c>
      <c r="V22" s="8" t="s">
        <v>14</v>
      </c>
      <c r="W22" s="1" t="s">
        <v>135</v>
      </c>
      <c r="X22" s="1" t="s">
        <v>136</v>
      </c>
      <c r="Y22" s="1" t="s">
        <v>70</v>
      </c>
      <c r="Z22" s="9" t="s">
        <v>71</v>
      </c>
      <c r="AA22" s="1"/>
      <c r="AB22" s="10" t="str">
        <f>Y22&amp;",  "&amp;CHAR(10) &amp;Z22</f>
        <v>Rowan,  
Sorbus aucuparia</v>
      </c>
      <c r="AC22" s="1" t="s">
        <v>143</v>
      </c>
      <c r="AD22" s="1" t="s">
        <v>17</v>
      </c>
      <c r="AE22" s="1">
        <v>1</v>
      </c>
      <c r="AF22" s="1">
        <v>2</v>
      </c>
      <c r="AG22" s="1">
        <v>5</v>
      </c>
      <c r="AH22" s="11">
        <v>1</v>
      </c>
      <c r="AI22" s="11">
        <v>1</v>
      </c>
      <c r="AJ22" s="11">
        <v>1</v>
      </c>
      <c r="AK22" s="11">
        <v>1</v>
      </c>
      <c r="AL22" s="1" t="s">
        <v>138</v>
      </c>
      <c r="AM22" s="1" t="s">
        <v>140</v>
      </c>
      <c r="AN22" s="1" t="s">
        <v>18</v>
      </c>
      <c r="AO22" s="7" t="s">
        <v>59</v>
      </c>
      <c r="AP22" s="7" t="s">
        <v>139</v>
      </c>
      <c r="AQ22" s="7" t="s">
        <v>57</v>
      </c>
      <c r="AR22" s="7"/>
      <c r="AS22" s="12">
        <v>2</v>
      </c>
      <c r="AT22" s="1" t="s">
        <v>32</v>
      </c>
      <c r="AU22" s="1" t="s">
        <v>142</v>
      </c>
      <c r="AV22" s="13"/>
      <c r="AW22" s="14"/>
    </row>
  </sheetData>
  <conditionalFormatting sqref="I2:I22">
    <cfRule type="beginsWith" dxfId="1" priority="2" operator="beginsWith" text="Y">
      <formula>LEFT(I2,LEN("Y"))="Y"</formula>
    </cfRule>
  </conditionalFormatting>
  <conditionalFormatting sqref="I1">
    <cfRule type="beginsWith" dxfId="0" priority="1" operator="beginsWith" text="Y">
      <formula>LEFT(I1,LEN("Y"))="Y"</formula>
    </cfRule>
  </conditionalFormatting>
  <pageMargins left="0.7" right="0.7" top="0.75" bottom="0.75" header="0.3" footer="0.3"/>
  <headerFooter>
    <oddHeader>&amp;L&amp;"Calibri"&amp;12&amp;K000000 Classification : Official&amp;1#_x000D_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Hughes</dc:creator>
  <cp:lastModifiedBy>Tom Hughes</cp:lastModifiedBy>
  <dcterms:created xsi:type="dcterms:W3CDTF">2023-09-05T09:25:42Z</dcterms:created>
  <dcterms:modified xsi:type="dcterms:W3CDTF">2023-09-05T09:41:55Z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d63e432-7a5b-4534-ada9-2e736aca8ba4_Enabled">
    <vt:lpwstr>true</vt:lpwstr>
  </property>
  <property fmtid="{D5CDD505-2E9C-101B-9397-08002B2CF9AE}" pid="3" name="MSIP_Label_ed63e432-7a5b-4534-ada9-2e736aca8ba4_SetDate">
    <vt:lpwstr>2023-09-05T09:41:55Z</vt:lpwstr>
  </property>
  <property fmtid="{D5CDD505-2E9C-101B-9397-08002B2CF9AE}" pid="4" name="MSIP_Label_ed63e432-7a5b-4534-ada9-2e736aca8ba4_Method">
    <vt:lpwstr>Privileged</vt:lpwstr>
  </property>
  <property fmtid="{D5CDD505-2E9C-101B-9397-08002B2CF9AE}" pid="5" name="MSIP_Label_ed63e432-7a5b-4534-ada9-2e736aca8ba4_Name">
    <vt:lpwstr>Official</vt:lpwstr>
  </property>
  <property fmtid="{D5CDD505-2E9C-101B-9397-08002B2CF9AE}" pid="6" name="MSIP_Label_ed63e432-7a5b-4534-ada9-2e736aca8ba4_SiteId">
    <vt:lpwstr>5eee4d58-f197-4ad7-9e39-ebd0d2463660</vt:lpwstr>
  </property>
  <property fmtid="{D5CDD505-2E9C-101B-9397-08002B2CF9AE}" pid="7" name="MSIP_Label_ed63e432-7a5b-4534-ada9-2e736aca8ba4_ActionId">
    <vt:lpwstr>4d6aabbe-4e4d-486f-bc29-666b2d524a1d</vt:lpwstr>
  </property>
  <property fmtid="{D5CDD505-2E9C-101B-9397-08002B2CF9AE}" pid="8" name="MSIP_Label_ed63e432-7a5b-4534-ada9-2e736aca8ba4_ContentBits">
    <vt:lpwstr>1</vt:lpwstr>
  </property>
</Properties>
</file>